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kensyu\2023年度(R05)\01_ガイドブック\08.ガイド広報\HP広報\"/>
    </mc:Choice>
  </mc:AlternateContent>
  <xr:revisionPtr revIDLastSave="0" documentId="13_ncr:1_{CD87606D-010F-4CA4-A0B8-E65036C093FD}" xr6:coauthVersionLast="36" xr6:coauthVersionMax="36" xr10:uidLastSave="{00000000-0000-0000-0000-000000000000}"/>
  <workbookProtection workbookAlgorithmName="SHA-512" workbookHashValue="BFDFc9vHLQP/HPSzhYZrbVGC25OwjASjPKmgQTi7Nfo6EFT13jSsWQR+bBCqYB2bRSmeJaS65uGD+UYo1jPIAg==" workbookSaltValue="3hgO3/P7+uxezUEZtrSaHw==" workbookSpinCount="100000" lockStructure="1"/>
  <bookViews>
    <workbookView xWindow="0" yWindow="0" windowWidth="21900" windowHeight="11160" xr2:uid="{00000000-000D-0000-FFFF-FFFF00000000}"/>
  </bookViews>
  <sheets>
    <sheet name="申込書" sheetId="1" r:id="rId1"/>
    <sheet name="記入要領" sheetId="3" r:id="rId2"/>
    <sheet name="Sheet2" sheetId="2" state="hidden" r:id="rId3"/>
  </sheets>
  <definedNames>
    <definedName name="A">Sheet2!$A$2:$C$88</definedName>
    <definedName name="_xlnm.Print_Area" localSheetId="0">申込書!$A$1:$Q$32</definedName>
    <definedName name="研修">Sheet2!$A$2:$D$43</definedName>
  </definedNames>
  <calcPr calcId="191029"/>
</workbook>
</file>

<file path=xl/calcChain.xml><?xml version="1.0" encoding="utf-8"?>
<calcChain xmlns="http://schemas.openxmlformats.org/spreadsheetml/2006/main">
  <c r="J22" i="3" l="1"/>
  <c r="N21" i="1" l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N19" i="1"/>
  <c r="N20" i="1"/>
  <c r="N22" i="1"/>
  <c r="N23" i="1"/>
  <c r="N24" i="1"/>
  <c r="N25" i="1"/>
  <c r="N26" i="1"/>
  <c r="N27" i="1"/>
  <c r="N28" i="1"/>
  <c r="N29" i="1"/>
  <c r="N30" i="1"/>
  <c r="N31" i="1"/>
  <c r="N32" i="1"/>
  <c r="N18" i="1" l="1"/>
  <c r="M18" i="1" l="1"/>
  <c r="J18" i="1"/>
  <c r="N32" i="3" l="1"/>
  <c r="M32" i="3"/>
  <c r="J32" i="3"/>
  <c r="N31" i="3"/>
  <c r="M31" i="3"/>
  <c r="J31" i="3"/>
  <c r="N30" i="3"/>
  <c r="M30" i="3"/>
  <c r="J30" i="3"/>
  <c r="N29" i="3"/>
  <c r="M29" i="3"/>
  <c r="J29" i="3"/>
  <c r="N28" i="3"/>
  <c r="M28" i="3"/>
  <c r="J28" i="3"/>
  <c r="N27" i="3"/>
  <c r="M27" i="3"/>
  <c r="J27" i="3"/>
  <c r="N26" i="3"/>
  <c r="M26" i="3"/>
  <c r="J26" i="3"/>
  <c r="N25" i="3"/>
  <c r="M25" i="3"/>
  <c r="J25" i="3"/>
  <c r="N24" i="3"/>
  <c r="M24" i="3"/>
  <c r="J24" i="3"/>
  <c r="N23" i="3"/>
  <c r="M23" i="3"/>
  <c r="J23" i="3"/>
  <c r="N22" i="3"/>
  <c r="M22" i="3"/>
  <c r="N21" i="3"/>
  <c r="M21" i="3"/>
  <c r="J21" i="3"/>
  <c r="N20" i="3"/>
  <c r="M20" i="3"/>
  <c r="J20" i="3"/>
  <c r="N19" i="3"/>
  <c r="M19" i="3"/>
  <c r="J19" i="3"/>
  <c r="N18" i="3"/>
  <c r="M18" i="3"/>
  <c r="J18" i="3"/>
  <c r="C31" i="3"/>
  <c r="C32" i="3"/>
  <c r="C30" i="3"/>
  <c r="C29" i="3"/>
  <c r="C28" i="3"/>
  <c r="C27" i="3"/>
  <c r="C24" i="3"/>
  <c r="C23" i="3"/>
  <c r="C22" i="3"/>
  <c r="C21" i="3"/>
  <c r="C25" i="3"/>
  <c r="C20" i="3"/>
  <c r="C19" i="3"/>
  <c r="C26" i="3"/>
  <c r="C18" i="3"/>
</calcChain>
</file>

<file path=xl/sharedStrings.xml><?xml version="1.0" encoding="utf-8"?>
<sst xmlns="http://schemas.openxmlformats.org/spreadsheetml/2006/main" count="200" uniqueCount="124">
  <si>
    <t>研修No</t>
    <rPh sb="0" eb="2">
      <t>ケンシュウ</t>
    </rPh>
    <phoneticPr fontId="3"/>
  </si>
  <si>
    <t>研修名</t>
    <rPh sb="0" eb="2">
      <t>ケンシュウ</t>
    </rPh>
    <rPh sb="2" eb="3">
      <t>メイ</t>
    </rPh>
    <phoneticPr fontId="3"/>
  </si>
  <si>
    <t>受講者氏名</t>
    <rPh sb="0" eb="5">
      <t>ジュコウシャシメイ</t>
    </rPh>
    <phoneticPr fontId="3"/>
  </si>
  <si>
    <t>漢字</t>
    <rPh sb="0" eb="2">
      <t>カンジ</t>
    </rPh>
    <phoneticPr fontId="3"/>
  </si>
  <si>
    <t>ふりがな</t>
    <phoneticPr fontId="3"/>
  </si>
  <si>
    <t>所属
役職</t>
    <rPh sb="0" eb="2">
      <t>ショゾク</t>
    </rPh>
    <rPh sb="3" eb="5">
      <t>ヤクショク</t>
    </rPh>
    <phoneticPr fontId="3"/>
  </si>
  <si>
    <t>研修名</t>
    <rPh sb="0" eb="3">
      <t>ケンシュウメイ</t>
    </rPh>
    <phoneticPr fontId="3"/>
  </si>
  <si>
    <t>研修期間</t>
    <rPh sb="0" eb="4">
      <t>ケンシュウキカン</t>
    </rPh>
    <phoneticPr fontId="3"/>
  </si>
  <si>
    <t>申込みする研修</t>
    <rPh sb="0" eb="1">
      <t>モウ</t>
    </rPh>
    <rPh sb="1" eb="2">
      <t>コ</t>
    </rPh>
    <rPh sb="5" eb="7">
      <t>ケンシュウ</t>
    </rPh>
    <phoneticPr fontId="3"/>
  </si>
  <si>
    <t>No</t>
    <phoneticPr fontId="3"/>
  </si>
  <si>
    <t>期間</t>
    <rPh sb="0" eb="2">
      <t>キカン</t>
    </rPh>
    <phoneticPr fontId="3"/>
  </si>
  <si>
    <t>【受講者名簿】</t>
    <rPh sb="1" eb="6">
      <t>じゅこうしゃめいぼ</t>
    </rPh>
    <phoneticPr fontId="3" type="Hiragana"/>
  </si>
  <si>
    <t>企業・団体名</t>
    <rPh sb="0" eb="2">
      <t>きぎょう</t>
    </rPh>
    <rPh sb="3" eb="6">
      <t>だんたいめい</t>
    </rPh>
    <phoneticPr fontId="3" type="Hiragana"/>
  </si>
  <si>
    <t>申込責任者</t>
    <rPh sb="0" eb="2">
      <t>もうしこみ</t>
    </rPh>
    <rPh sb="2" eb="5">
      <t>せきにんしゃ</t>
    </rPh>
    <phoneticPr fontId="3" type="Hiragana"/>
  </si>
  <si>
    <t>FAX</t>
    <phoneticPr fontId="3" type="Hiragana"/>
  </si>
  <si>
    <t>（役　職）</t>
    <rPh sb="1" eb="2">
      <t>やく</t>
    </rPh>
    <rPh sb="3" eb="4">
      <t>しょく</t>
    </rPh>
    <phoneticPr fontId="3" type="Hiragana"/>
  </si>
  <si>
    <t>電　話</t>
    <rPh sb="0" eb="1">
      <t>でん</t>
    </rPh>
    <rPh sb="2" eb="3">
      <t>はなし</t>
    </rPh>
    <phoneticPr fontId="3" type="Hiragana"/>
  </si>
  <si>
    <t>（氏　名）</t>
    <rPh sb="1" eb="2">
      <t>し</t>
    </rPh>
    <rPh sb="3" eb="4">
      <t>な</t>
    </rPh>
    <phoneticPr fontId="3" type="Hiragana"/>
  </si>
  <si>
    <t>〒</t>
    <phoneticPr fontId="3" type="Hiragana"/>
  </si>
  <si>
    <r>
      <t>所在地</t>
    </r>
    <r>
      <rPr>
        <sz val="9"/>
        <color indexed="8"/>
        <rFont val="ＭＳ Ｐゴシック"/>
        <family val="3"/>
        <charset val="128"/>
      </rPr>
      <t>（郵便番号・住所）</t>
    </r>
    <rPh sb="0" eb="3">
      <t>しょざいち</t>
    </rPh>
    <rPh sb="4" eb="8">
      <t>ゆうびんばんごう</t>
    </rPh>
    <rPh sb="9" eb="11">
      <t>じゅうしょ</t>
    </rPh>
    <phoneticPr fontId="3" type="Hiragana"/>
  </si>
  <si>
    <t>住所</t>
    <rPh sb="0" eb="2">
      <t>じゅうしょ</t>
    </rPh>
    <phoneticPr fontId="3" type="Hiragana"/>
  </si>
  <si>
    <t>資本金（万円）</t>
    <rPh sb="0" eb="3">
      <t>しほんきん</t>
    </rPh>
    <rPh sb="4" eb="6">
      <t>まんえん</t>
    </rPh>
    <phoneticPr fontId="3" type="Hiragana"/>
  </si>
  <si>
    <t>従業員数</t>
    <rPh sb="0" eb="4">
      <t>じゅうぎょういんすう</t>
    </rPh>
    <phoneticPr fontId="3" type="Hiragana"/>
  </si>
  <si>
    <t>業　種</t>
    <rPh sb="0" eb="1">
      <t>ぎょう</t>
    </rPh>
    <rPh sb="2" eb="3">
      <t>たね</t>
    </rPh>
    <phoneticPr fontId="3" type="Hiragana"/>
  </si>
  <si>
    <t>代　表　者</t>
    <rPh sb="0" eb="1">
      <t>だい</t>
    </rPh>
    <rPh sb="2" eb="3">
      <t>おもて</t>
    </rPh>
    <rPh sb="4" eb="5">
      <t>しゃ</t>
    </rPh>
    <phoneticPr fontId="3" type="Hiragana"/>
  </si>
  <si>
    <r>
      <t>事業内容</t>
    </r>
    <r>
      <rPr>
        <sz val="10"/>
        <color indexed="8"/>
        <rFont val="ＭＳ Ｐゴシック"/>
        <family val="3"/>
        <charset val="128"/>
      </rPr>
      <t>（主要取扱品）</t>
    </r>
    <rPh sb="0" eb="4">
      <t>じぎょうないよう</t>
    </rPh>
    <rPh sb="5" eb="10">
      <t>しゅようとりあつかいひん</t>
    </rPh>
    <phoneticPr fontId="3" type="Hiragana"/>
  </si>
  <si>
    <t>連　絡　先（代表）</t>
    <rPh sb="0" eb="1">
      <t>れん</t>
    </rPh>
    <rPh sb="2" eb="3">
      <t>らく</t>
    </rPh>
    <rPh sb="4" eb="5">
      <t>さき</t>
    </rPh>
    <rPh sb="6" eb="8">
      <t>だいひょう</t>
    </rPh>
    <phoneticPr fontId="3" type="Hiragana"/>
  </si>
  <si>
    <t>Ｅメール</t>
    <phoneticPr fontId="3" type="Hiragana"/>
  </si>
  <si>
    <t>※以下、太枠内については初めてお申込みされる企業様・団体様のみ、ご記入をお願いします。</t>
    <rPh sb="1" eb="3">
      <t>いか</t>
    </rPh>
    <rPh sb="4" eb="7">
      <t>ふとわくない</t>
    </rPh>
    <rPh sb="12" eb="13">
      <t>はじ</t>
    </rPh>
    <rPh sb="16" eb="18">
      <t>もうしこ</t>
    </rPh>
    <rPh sb="22" eb="24">
      <t>きぎょう</t>
    </rPh>
    <rPh sb="24" eb="25">
      <t>さま</t>
    </rPh>
    <rPh sb="26" eb="29">
      <t>だんたいさま</t>
    </rPh>
    <rPh sb="33" eb="35">
      <t>きにゅう</t>
    </rPh>
    <rPh sb="37" eb="38">
      <t>ねが</t>
    </rPh>
    <phoneticPr fontId="3" type="Hiragana"/>
  </si>
  <si>
    <t>中小企業産業大学校あて　　ＦＡＸ　：　０７７６－４１－３７２９</t>
    <rPh sb="0" eb="2">
      <t>ちゅうしょう</t>
    </rPh>
    <rPh sb="2" eb="4">
      <t>きぎょう</t>
    </rPh>
    <rPh sb="4" eb="6">
      <t>さんぎょう</t>
    </rPh>
    <rPh sb="6" eb="9">
      <t>だいがっこう</t>
    </rPh>
    <phoneticPr fontId="3" type="Hiragana"/>
  </si>
  <si>
    <t>研修
No</t>
    <rPh sb="0" eb="2">
      <t>ケンシュウ</t>
    </rPh>
    <phoneticPr fontId="3"/>
  </si>
  <si>
    <t>性別</t>
    <rPh sb="0" eb="2">
      <t>セイベツ</t>
    </rPh>
    <phoneticPr fontId="3"/>
  </si>
  <si>
    <t>年齢</t>
    <rPh sb="0" eb="2">
      <t>ネンレイ</t>
    </rPh>
    <phoneticPr fontId="3"/>
  </si>
  <si>
    <t>オンライン</t>
    <phoneticPr fontId="16"/>
  </si>
  <si>
    <t>（株）ふくい産業支援センター</t>
    <rPh sb="0" eb="3">
      <t>カブ</t>
    </rPh>
    <rPh sb="6" eb="8">
      <t>サンギョウ</t>
    </rPh>
    <rPh sb="8" eb="10">
      <t>シエン</t>
    </rPh>
    <phoneticPr fontId="3"/>
  </si>
  <si>
    <t>人材育成部　グループリーダー</t>
    <rPh sb="0" eb="2">
      <t>ジンザイ</t>
    </rPh>
    <rPh sb="2" eb="5">
      <t>イクセイブ</t>
    </rPh>
    <phoneticPr fontId="3"/>
  </si>
  <si>
    <t>人材　太郎</t>
    <rPh sb="0" eb="2">
      <t>ジンザイ</t>
    </rPh>
    <rPh sb="3" eb="5">
      <t>タロウ</t>
    </rPh>
    <phoneticPr fontId="3"/>
  </si>
  <si>
    <t>manabi@fisc.jp</t>
    <phoneticPr fontId="3"/>
  </si>
  <si>
    <t>福井市下六条町１６－１５</t>
    <rPh sb="0" eb="3">
      <t>フクイシ</t>
    </rPh>
    <rPh sb="3" eb="7">
      <t>シモロクジョウチョウ</t>
    </rPh>
    <phoneticPr fontId="3"/>
  </si>
  <si>
    <t>係長</t>
    <rPh sb="0" eb="2">
      <t>カカリチョウ</t>
    </rPh>
    <phoneticPr fontId="3"/>
  </si>
  <si>
    <t>人材　一郎</t>
    <rPh sb="0" eb="2">
      <t>ジンザイ</t>
    </rPh>
    <rPh sb="3" eb="5">
      <t>イチロウ</t>
    </rPh>
    <phoneticPr fontId="3"/>
  </si>
  <si>
    <t>サービス業</t>
  </si>
  <si>
    <t>社員研修の企画・提供</t>
    <rPh sb="0" eb="2">
      <t>シャイン</t>
    </rPh>
    <rPh sb="2" eb="4">
      <t>ケンシュウ</t>
    </rPh>
    <rPh sb="5" eb="7">
      <t>キカク</t>
    </rPh>
    <rPh sb="8" eb="10">
      <t>テイキョウ</t>
    </rPh>
    <phoneticPr fontId="3"/>
  </si>
  <si>
    <t>人材育成部　主任</t>
    <rPh sb="0" eb="2">
      <t>ジンザイ</t>
    </rPh>
    <rPh sb="2" eb="5">
      <t>イクセイブ</t>
    </rPh>
    <rPh sb="6" eb="8">
      <t>シュニン</t>
    </rPh>
    <phoneticPr fontId="3"/>
  </si>
  <si>
    <t>人材花子</t>
    <rPh sb="0" eb="4">
      <t>ジンザイハナコ</t>
    </rPh>
    <phoneticPr fontId="3"/>
  </si>
  <si>
    <t>女性</t>
  </si>
  <si>
    <t>○</t>
    <phoneticPr fontId="3"/>
  </si>
  <si>
    <t>　</t>
    <phoneticPr fontId="16"/>
  </si>
  <si>
    <t>人材三郎</t>
    <rPh sb="0" eb="2">
      <t>ジンザイ</t>
    </rPh>
    <rPh sb="2" eb="4">
      <t>サブロウ</t>
    </rPh>
    <phoneticPr fontId="3"/>
  </si>
  <si>
    <t>人材育成部　係長</t>
    <rPh sb="0" eb="2">
      <t>ジンザイ</t>
    </rPh>
    <rPh sb="2" eb="5">
      <t>イクセイブ</t>
    </rPh>
    <rPh sb="6" eb="8">
      <t>カカリチョウ</t>
    </rPh>
    <phoneticPr fontId="3"/>
  </si>
  <si>
    <t>男性</t>
  </si>
  <si>
    <t>②</t>
    <phoneticPr fontId="3"/>
  </si>
  <si>
    <t>令和塾　第５期</t>
    <rPh sb="0" eb="2">
      <t>レイワ</t>
    </rPh>
    <rPh sb="2" eb="3">
      <t>ジュク</t>
    </rPh>
    <rPh sb="4" eb="5">
      <t>ダイ</t>
    </rPh>
    <rPh sb="6" eb="7">
      <t>キ</t>
    </rPh>
    <phoneticPr fontId="21"/>
  </si>
  <si>
    <t>6/13～10/26</t>
    <phoneticPr fontId="16"/>
  </si>
  <si>
    <t>不確実な時代の戦略思考法</t>
    <phoneticPr fontId="16"/>
  </si>
  <si>
    <t>11/8、/9</t>
    <phoneticPr fontId="16"/>
  </si>
  <si>
    <t>メンタルヘルスの基本と実務対応</t>
    <phoneticPr fontId="16"/>
  </si>
  <si>
    <t>管理者のためのマネジメント力強化セミナー</t>
    <phoneticPr fontId="21"/>
  </si>
  <si>
    <t>10/3、4</t>
    <phoneticPr fontId="16"/>
  </si>
  <si>
    <t>リーダーシップ養成講座</t>
    <phoneticPr fontId="21"/>
  </si>
  <si>
    <t>7/6、7</t>
    <phoneticPr fontId="16"/>
  </si>
  <si>
    <t>「自発的考動」を引き出す育成スキル向上セミナー</t>
    <rPh sb="4" eb="6">
      <t>コウドウ</t>
    </rPh>
    <rPh sb="17" eb="19">
      <t>コウジョウ</t>
    </rPh>
    <phoneticPr fontId="21"/>
  </si>
  <si>
    <t>6/14、8/29</t>
    <phoneticPr fontId="16"/>
  </si>
  <si>
    <t>OJTを成功させる　指示の出し方・報連相のさせ方・受け方</t>
    <phoneticPr fontId="21"/>
  </si>
  <si>
    <t>令和6年3/8</t>
    <rPh sb="0" eb="2">
      <t>レイワ</t>
    </rPh>
    <rPh sb="3" eb="4">
      <t>ネン</t>
    </rPh>
    <phoneticPr fontId="16"/>
  </si>
  <si>
    <t>中堅社員・リーダーのためのストレス耐性強化セミナー</t>
    <phoneticPr fontId="16"/>
  </si>
  <si>
    <t>中堅社員のPDCA実践力強化セミナー</t>
    <phoneticPr fontId="21"/>
  </si>
  <si>
    <t>8/24・25、11/10</t>
    <phoneticPr fontId="16"/>
  </si>
  <si>
    <t>「エレベーターピッチ」スキル習得セミナー</t>
    <phoneticPr fontId="21"/>
  </si>
  <si>
    <t>説得力を高め問題解決に活かす ロジカルシンキング基礎</t>
    <rPh sb="0" eb="3">
      <t>セットクリョク</t>
    </rPh>
    <rPh sb="4" eb="5">
      <t>タカ</t>
    </rPh>
    <rPh sb="6" eb="8">
      <t>モンダイ</t>
    </rPh>
    <rPh sb="8" eb="10">
      <t>カイケツ</t>
    </rPh>
    <rPh sb="11" eb="12">
      <t>イ</t>
    </rPh>
    <rPh sb="24" eb="26">
      <t>キソ</t>
    </rPh>
    <phoneticPr fontId="21"/>
  </si>
  <si>
    <t>好業績チームを生み出すチーム力アップセミナー</t>
    <rPh sb="0" eb="3">
      <t>コウギョウセキ</t>
    </rPh>
    <rPh sb="7" eb="8">
      <t>ウ</t>
    </rPh>
    <rPh sb="9" eb="10">
      <t>ダ</t>
    </rPh>
    <rPh sb="14" eb="15">
      <t>リョク</t>
    </rPh>
    <phoneticPr fontId="21"/>
  </si>
  <si>
    <t>新社会人のための仕事の基本を学ぶ講座</t>
    <phoneticPr fontId="21"/>
  </si>
  <si>
    <t>4/13・14～10/25</t>
    <phoneticPr fontId="16"/>
  </si>
  <si>
    <t>２年目社会人に求められる役割と期待　ビジネススキル習得セミナー</t>
    <phoneticPr fontId="16"/>
  </si>
  <si>
    <t>5/18、19</t>
    <phoneticPr fontId="16"/>
  </si>
  <si>
    <t>新社会人、若手社員のための メンタルタフネス強化研修</t>
    <phoneticPr fontId="16"/>
  </si>
  <si>
    <t>若手社員のための「わかりやすく伝える力」強化セミナー</t>
    <phoneticPr fontId="21"/>
  </si>
  <si>
    <t>若手社員のためのタイムマネジメント入門</t>
    <phoneticPr fontId="21"/>
  </si>
  <si>
    <t>若手社員のための「先読み仕事術」</t>
    <phoneticPr fontId="21"/>
  </si>
  <si>
    <t>12/7、8</t>
    <phoneticPr fontId="16"/>
  </si>
  <si>
    <t>柔軟で高い思考力を身につける「3つの思考力」向上セミナー</t>
    <rPh sb="0" eb="2">
      <t>ジュウナン</t>
    </rPh>
    <rPh sb="3" eb="4">
      <t>タカ</t>
    </rPh>
    <rPh sb="5" eb="8">
      <t>シコウリョク</t>
    </rPh>
    <rPh sb="9" eb="10">
      <t>ミ</t>
    </rPh>
    <rPh sb="18" eb="21">
      <t>シコウリョク</t>
    </rPh>
    <rPh sb="22" eb="24">
      <t>コウジョウ</t>
    </rPh>
    <phoneticPr fontId="21"/>
  </si>
  <si>
    <t>「なぜなぜ分析」実践セミナー</t>
    <rPh sb="5" eb="7">
      <t>ブンセキ</t>
    </rPh>
    <rPh sb="8" eb="10">
      <t>ジッセン</t>
    </rPh>
    <phoneticPr fontId="21"/>
  </si>
  <si>
    <t xml:space="preserve"> 「ミスゼロ」マニュアル作成入門セミナー</t>
    <phoneticPr fontId="16"/>
  </si>
  <si>
    <t>人事担当者のための面接官トレーニングセミナー</t>
    <phoneticPr fontId="16"/>
  </si>
  <si>
    <t>「人事考課」と「フィードバック・面談」の進め方</t>
    <rPh sb="1" eb="3">
      <t>ジンジ</t>
    </rPh>
    <rPh sb="3" eb="5">
      <t>コウカ</t>
    </rPh>
    <rPh sb="16" eb="18">
      <t>メンダン</t>
    </rPh>
    <rPh sb="20" eb="21">
      <t>スス</t>
    </rPh>
    <rPh sb="22" eb="23">
      <t>カタ</t>
    </rPh>
    <phoneticPr fontId="21"/>
  </si>
  <si>
    <t>11/22</t>
    <phoneticPr fontId="16"/>
  </si>
  <si>
    <t>目標を達成するためのキャッシュマネジメント</t>
    <rPh sb="0" eb="2">
      <t>モクヒョウ</t>
    </rPh>
    <rPh sb="3" eb="5">
      <t>タッセイ</t>
    </rPh>
    <phoneticPr fontId="21"/>
  </si>
  <si>
    <t>6/6</t>
    <phoneticPr fontId="16"/>
  </si>
  <si>
    <t>中小企業のための「脱炭素経営」に取り組むヒント</t>
    <rPh sb="0" eb="4">
      <t>チュウショウキギョウ</t>
    </rPh>
    <rPh sb="9" eb="10">
      <t>ダツ</t>
    </rPh>
    <rPh sb="10" eb="12">
      <t>タンソ</t>
    </rPh>
    <rPh sb="12" eb="14">
      <t>ケイエイ</t>
    </rPh>
    <rPh sb="16" eb="17">
      <t>ト</t>
    </rPh>
    <rPh sb="18" eb="19">
      <t>ク</t>
    </rPh>
    <phoneticPr fontId="21"/>
  </si>
  <si>
    <t>令和6年2/15</t>
    <phoneticPr fontId="16"/>
  </si>
  <si>
    <t>お客様の足を止める自社製品・技術の『魅せ方』</t>
    <phoneticPr fontId="21"/>
  </si>
  <si>
    <t>サービス業界で働く方々を助ける・守る 法的知識と対応スキルおよび裁判例</t>
    <phoneticPr fontId="21"/>
  </si>
  <si>
    <t>プライシング（値決め）の基礎知識とブランドの歴史</t>
    <phoneticPr fontId="21"/>
  </si>
  <si>
    <t>“越前和紙”で実践するラッピング</t>
    <phoneticPr fontId="21"/>
  </si>
  <si>
    <t>令和6年 1/24</t>
    <rPh sb="0" eb="2">
      <t>レイワ</t>
    </rPh>
    <rPh sb="3" eb="4">
      <t>ネン</t>
    </rPh>
    <phoneticPr fontId="16"/>
  </si>
  <si>
    <t>新入・若手社員が知っておくべき「モノづくり現場」の基礎知識</t>
    <rPh sb="1" eb="2">
      <t>ハイ</t>
    </rPh>
    <rPh sb="3" eb="5">
      <t>ワカテ</t>
    </rPh>
    <rPh sb="5" eb="7">
      <t>シャイン</t>
    </rPh>
    <rPh sb="25" eb="27">
      <t>キソ</t>
    </rPh>
    <phoneticPr fontId="21"/>
  </si>
  <si>
    <t>5/16</t>
    <phoneticPr fontId="16"/>
  </si>
  <si>
    <t>製造現場リーダーの現場力・行動力強化セミナー</t>
    <rPh sb="0" eb="2">
      <t>セイゾウ</t>
    </rPh>
    <rPh sb="2" eb="4">
      <t>ゲンバ</t>
    </rPh>
    <rPh sb="9" eb="11">
      <t>ゲンバ</t>
    </rPh>
    <rPh sb="11" eb="12">
      <t>リョク</t>
    </rPh>
    <rPh sb="13" eb="16">
      <t>コウドウリョク</t>
    </rPh>
    <rPh sb="16" eb="18">
      <t>キョウカ</t>
    </rPh>
    <phoneticPr fontId="21"/>
  </si>
  <si>
    <t>6/5</t>
    <phoneticPr fontId="16"/>
  </si>
  <si>
    <t>身近な現場を変える　5S実践セミナー　基礎編</t>
    <rPh sb="0" eb="2">
      <t>ミジカ</t>
    </rPh>
    <rPh sb="3" eb="5">
      <t>ゲンバ</t>
    </rPh>
    <rPh sb="6" eb="7">
      <t>カ</t>
    </rPh>
    <rPh sb="12" eb="14">
      <t>ジッセン</t>
    </rPh>
    <rPh sb="19" eb="21">
      <t>キソ</t>
    </rPh>
    <rPh sb="21" eb="22">
      <t>ヘン</t>
    </rPh>
    <phoneticPr fontId="21"/>
  </si>
  <si>
    <t>成果を上げる　5S実践セミナー　応用編</t>
    <rPh sb="0" eb="2">
      <t>セイカ</t>
    </rPh>
    <rPh sb="3" eb="4">
      <t>ア</t>
    </rPh>
    <rPh sb="9" eb="11">
      <t>ジッセン</t>
    </rPh>
    <rPh sb="16" eb="18">
      <t>オウヨウ</t>
    </rPh>
    <rPh sb="18" eb="19">
      <t>ヘン</t>
    </rPh>
    <phoneticPr fontId="21"/>
  </si>
  <si>
    <t>令和6年 3/4</t>
    <rPh sb="0" eb="1">
      <t>レイ</t>
    </rPh>
    <phoneticPr fontId="16"/>
  </si>
  <si>
    <t>ＩＳＯ９００１内部監査員養成講座</t>
    <phoneticPr fontId="21"/>
  </si>
  <si>
    <t>11/29、30</t>
    <phoneticPr fontId="16"/>
  </si>
  <si>
    <t>治具設計の基礎セミナー</t>
    <phoneticPr fontId="21"/>
  </si>
  <si>
    <t>テキスタイル製造の基礎</t>
    <phoneticPr fontId="21"/>
  </si>
  <si>
    <t>5/18～6/6</t>
    <phoneticPr fontId="21"/>
  </si>
  <si>
    <t>製品開発に必要な織物設計技術</t>
    <phoneticPr fontId="21"/>
  </si>
  <si>
    <t>9/19～9/28</t>
    <phoneticPr fontId="16"/>
  </si>
  <si>
    <t>眼鏡製造ベーシック講座</t>
    <rPh sb="2" eb="4">
      <t>セイゾウ</t>
    </rPh>
    <rPh sb="9" eb="11">
      <t>コウザ</t>
    </rPh>
    <phoneticPr fontId="21"/>
  </si>
  <si>
    <t>7/5～8/1・8/2</t>
    <phoneticPr fontId="16"/>
  </si>
  <si>
    <t>公開講座</t>
    <rPh sb="0" eb="4">
      <t>コウカイコウザ</t>
    </rPh>
    <phoneticPr fontId="21"/>
  </si>
  <si>
    <t>企画中</t>
    <rPh sb="0" eb="2">
      <t>キカク</t>
    </rPh>
    <rPh sb="2" eb="3">
      <t>チュウ</t>
    </rPh>
    <phoneticPr fontId="16"/>
  </si>
  <si>
    <t>公開講座＜学院連携＞</t>
    <rPh sb="0" eb="4">
      <t>コウカイコウザ</t>
    </rPh>
    <phoneticPr fontId="21"/>
  </si>
  <si>
    <t>パワハラ防止＆アンガーマネジメントセミナー</t>
    <rPh sb="4" eb="6">
      <t>ボウシ</t>
    </rPh>
    <phoneticPr fontId="21"/>
  </si>
  <si>
    <t>営業・販売・企画担当者のための説明力・ﾌﾟﾚｾﾞﾝﾃｰｼｮﾝ力強化ｾﾐﾅｰ</t>
    <rPh sb="0" eb="2">
      <t>エイギョウ</t>
    </rPh>
    <rPh sb="3" eb="5">
      <t>ハンバイ</t>
    </rPh>
    <rPh sb="6" eb="8">
      <t>キカク</t>
    </rPh>
    <rPh sb="8" eb="11">
      <t>タントウシャ</t>
    </rPh>
    <rPh sb="15" eb="18">
      <t>セツメイリョク</t>
    </rPh>
    <rPh sb="30" eb="31">
      <t>リョク</t>
    </rPh>
    <rPh sb="31" eb="33">
      <t>キョウカ</t>
    </rPh>
    <phoneticPr fontId="21"/>
  </si>
  <si>
    <t>確認事項（左側）に対し、右欄に回答願います</t>
    <rPh sb="0" eb="4">
      <t>かくにんじこう</t>
    </rPh>
    <rPh sb="9" eb="10">
      <t>たい</t>
    </rPh>
    <rPh sb="12" eb="14">
      <t>みぎらん</t>
    </rPh>
    <rPh sb="15" eb="17">
      <t>かいとう</t>
    </rPh>
    <rPh sb="17" eb="18">
      <t>ねが</t>
    </rPh>
    <phoneticPr fontId="3" type="Hiragana"/>
  </si>
  <si>
    <t>確認事項（左側）に対し、右欄に回答願います</t>
    <phoneticPr fontId="3" type="Hiragana"/>
  </si>
  <si>
    <t>2023年度（令和5年度）　中小企業産業大学校　研修申込書（一括申込用）</t>
    <rPh sb="4" eb="5">
      <t>ねん</t>
    </rPh>
    <rPh sb="5" eb="6">
      <t>ど</t>
    </rPh>
    <rPh sb="7" eb="9">
      <t>れいわ</t>
    </rPh>
    <rPh sb="10" eb="12">
      <t>ねんど</t>
    </rPh>
    <rPh sb="14" eb="18">
      <t>ちゅうしょうきぎょう</t>
    </rPh>
    <rPh sb="18" eb="23">
      <t>さんぎょうだいがっこう</t>
    </rPh>
    <rPh sb="24" eb="29">
      <t>けんしゅうもうしこみしょ</t>
    </rPh>
    <rPh sb="30" eb="34">
      <t>いっかつもうしこみ</t>
    </rPh>
    <rPh sb="34" eb="35">
      <t>よう</t>
    </rPh>
    <phoneticPr fontId="3" type="Hiragana"/>
  </si>
  <si>
    <t>（会場受講ではなく）オンラインでの受講を希望する場合は○を記入ください</t>
  </si>
  <si>
    <t>（会場受講ではなく）オンラインでの受講を希望する場合は○を記入ください</t>
    <phoneticPr fontId="16"/>
  </si>
  <si>
    <t>（会場受講ではなく）ライブ配信を聴講する場合は○を記入ください</t>
    <phoneticPr fontId="16"/>
  </si>
  <si>
    <t>オンラインのみでの開催となります</t>
    <phoneticPr fontId="16"/>
  </si>
  <si>
    <t xml:space="preserve"> 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</si>
</sst>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&lt;=999]000;[&lt;=9999]000\-00;000\-0000"/>
    <numFmt numFmtId="177" formatCode="[&lt;=99999999]####\-####;\(0000\)\ ##\-####"/>
    <numFmt numFmtId="178" formatCode="#,##0&quot; 万円&quot;"/>
    <numFmt numFmtId="179" formatCode="#,##0&quot; 名&quot;"/>
    <numFmt numFmtId="180" formatCode="m/d;@"/>
    <numFmt numFmtId="181" formatCode="0_ "/>
    <numFmt numFmtId="182" formatCode="m/d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7" fillId="0" borderId="0" xfId="0" applyFo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81" fontId="0" fillId="0" borderId="0" xfId="0" applyNumberFormat="1">
      <alignment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80" fontId="17" fillId="0" borderId="7" xfId="0" applyNumberFormat="1" applyFont="1" applyBorder="1" applyAlignment="1">
      <alignment horizontal="left" vertical="center" wrapText="1"/>
    </xf>
    <xf numFmtId="180" fontId="0" fillId="0" borderId="7" xfId="0" applyNumberFormat="1" applyBorder="1" applyAlignment="1">
      <alignment vertical="center" shrinkToFit="1"/>
    </xf>
    <xf numFmtId="180" fontId="0" fillId="0" borderId="1" xfId="0" applyNumberFormat="1" applyBorder="1" applyAlignment="1">
      <alignment vertical="center" shrinkToFit="1"/>
    </xf>
    <xf numFmtId="49" fontId="7" fillId="0" borderId="1" xfId="0" applyNumberFormat="1" applyFont="1" applyBorder="1">
      <alignment vertical="center"/>
    </xf>
    <xf numFmtId="180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0" fontId="17" fillId="0" borderId="7" xfId="0" applyNumberFormat="1" applyFont="1" applyBorder="1" applyAlignment="1">
      <alignment horizontal="left" vertical="center" wrapText="1"/>
    </xf>
    <xf numFmtId="49" fontId="7" fillId="0" borderId="1" xfId="0" applyNumberFormat="1" applyFont="1" applyFill="1" applyBorder="1">
      <alignment vertical="center"/>
    </xf>
    <xf numFmtId="180" fontId="0" fillId="0" borderId="7" xfId="0" applyNumberFormat="1" applyBorder="1" applyAlignment="1">
      <alignment horizontal="center" vertical="center" shrinkToFit="1"/>
    </xf>
    <xf numFmtId="0" fontId="9" fillId="0" borderId="1" xfId="0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20" fillId="0" borderId="1" xfId="4" applyFont="1" applyFill="1" applyBorder="1" applyAlignment="1">
      <alignment horizontal="left" vertical="center" wrapText="1" indent="1"/>
    </xf>
    <xf numFmtId="0" fontId="21" fillId="0" borderId="1" xfId="0" applyFont="1" applyFill="1" applyBorder="1" applyAlignment="1">
      <alignment horizontal="center" vertical="center"/>
    </xf>
    <xf numFmtId="182" fontId="21" fillId="0" borderId="1" xfId="0" applyNumberFormat="1" applyFont="1" applyFill="1" applyBorder="1" applyAlignment="1">
      <alignment horizontal="center" vertical="center"/>
    </xf>
    <xf numFmtId="180" fontId="21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/>
    </xf>
    <xf numFmtId="0" fontId="0" fillId="0" borderId="21" xfId="0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18" fillId="2" borderId="4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 shrinkToFit="1"/>
    </xf>
    <xf numFmtId="0" fontId="0" fillId="0" borderId="3" xfId="0" applyFont="1" applyBorder="1" applyAlignment="1">
      <alignment horizontal="left" vertical="center" shrinkToFit="1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0" fillId="0" borderId="36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177" fontId="9" fillId="0" borderId="1" xfId="0" applyNumberFormat="1" applyFont="1" applyBorder="1" applyAlignment="1">
      <alignment horizontal="center" vertical="center"/>
    </xf>
    <xf numFmtId="177" fontId="9" fillId="0" borderId="1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textRotation="180"/>
    </xf>
    <xf numFmtId="0" fontId="14" fillId="0" borderId="0" xfId="0" applyFont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177" fontId="9" fillId="0" borderId="4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177" fontId="9" fillId="0" borderId="3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Font="1" applyFill="1" applyBorder="1" applyAlignment="1">
      <alignment horizontal="left" vertical="center" shrinkToFit="1"/>
    </xf>
    <xf numFmtId="0" fontId="0" fillId="0" borderId="3" xfId="0" applyFont="1" applyFill="1" applyBorder="1" applyAlignment="1">
      <alignment horizontal="left" vertical="center" shrinkToFit="1"/>
    </xf>
    <xf numFmtId="178" fontId="9" fillId="0" borderId="1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19" fillId="0" borderId="15" xfId="8" applyFill="1" applyBorder="1" applyAlignment="1">
      <alignment vertical="center"/>
    </xf>
    <xf numFmtId="0" fontId="12" fillId="2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</cellXfs>
  <cellStyles count="9">
    <cellStyle name="ハイパーリンク" xfId="8" builtinId="8"/>
    <cellStyle name="桁区切り 2" xfId="5" xr:uid="{00000000-0005-0000-0000-000000000000}"/>
    <cellStyle name="桁区切り 3" xfId="3" xr:uid="{00000000-0005-0000-0000-000001000000}"/>
    <cellStyle name="桁区切り 4" xfId="7" xr:uid="{00000000-0005-0000-0000-000002000000}"/>
    <cellStyle name="標準" xfId="0" builtinId="0"/>
    <cellStyle name="標準 2" xfId="4" xr:uid="{00000000-0005-0000-0000-000004000000}"/>
    <cellStyle name="標準 3" xfId="2" xr:uid="{00000000-0005-0000-0000-000005000000}"/>
    <cellStyle name="標準 4" xfId="6" xr:uid="{00000000-0005-0000-0000-000006000000}"/>
    <cellStyle name="標準_Sheet2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310515</xdr:colOff>
      <xdr:row>3</xdr:row>
      <xdr:rowOff>182880</xdr:rowOff>
    </xdr:from>
    <xdr:to>
      <xdr:col>13</xdr:col>
      <xdr:colOff>828674</xdr:colOff>
      <xdr:row>7</xdr:row>
      <xdr:rowOff>167640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764905D-CE32-4FD2-ADD4-D2CC921A3F6A}"/>
            </a:ext>
          </a:extLst>
        </xdr:cNvPr>
        <xdr:cNvSpPr/>
      </xdr:nvSpPr>
      <xdr:spPr>
        <a:xfrm>
          <a:off x="8587740" y="1049655"/>
          <a:ext cx="3756659" cy="133731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★入力後、</a:t>
          </a:r>
          <a:r>
            <a:rPr kumimoji="1" lang="en-US" altLang="ja-JP" sz="1400">
              <a:solidFill>
                <a:sysClr val="windowText" lastClr="000000"/>
              </a:solidFill>
            </a:rPr>
            <a:t>E-mail</a:t>
          </a:r>
          <a:r>
            <a:rPr kumimoji="1" lang="ja-JP" altLang="en-US" sz="1400">
              <a:solidFill>
                <a:sysClr val="windowText" lastClr="000000"/>
              </a:solidFill>
            </a:rPr>
            <a:t>または</a:t>
          </a:r>
          <a:r>
            <a:rPr kumimoji="1" lang="en-US" altLang="ja-JP" sz="1400">
              <a:solidFill>
                <a:sysClr val="windowText" lastClr="000000"/>
              </a:solidFill>
            </a:rPr>
            <a:t>FAX</a:t>
          </a:r>
          <a:r>
            <a:rPr kumimoji="1" lang="ja-JP" altLang="en-US" sz="1400">
              <a:solidFill>
                <a:sysClr val="windowText" lastClr="000000"/>
              </a:solidFill>
            </a:rPr>
            <a:t>にてご提出ください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</a:rPr>
            <a:t>　　</a:t>
          </a:r>
          <a:r>
            <a:rPr kumimoji="1" lang="en-US" altLang="ja-JP" sz="1600">
              <a:solidFill>
                <a:sysClr val="windowText" lastClr="000000"/>
              </a:solidFill>
            </a:rPr>
            <a:t>E-mail</a:t>
          </a:r>
          <a:r>
            <a:rPr kumimoji="1" lang="ja-JP" altLang="en-US" sz="1600">
              <a:solidFill>
                <a:sysClr val="windowText" lastClr="000000"/>
              </a:solidFill>
            </a:rPr>
            <a:t>の場合　　</a:t>
          </a:r>
          <a:r>
            <a:rPr kumimoji="1" lang="en-US" altLang="ja-JP" sz="1600">
              <a:solidFill>
                <a:sysClr val="windowText" lastClr="000000"/>
              </a:solidFill>
            </a:rPr>
            <a:t>manabi@fisc.jp</a:t>
          </a:r>
          <a:r>
            <a:rPr kumimoji="1" lang="ja-JP" altLang="en-US" sz="1200">
              <a:solidFill>
                <a:sysClr val="windowText" lastClr="000000"/>
              </a:solidFill>
            </a:rPr>
            <a:t>　まで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</a:rPr>
            <a:t>　　</a:t>
          </a:r>
          <a:r>
            <a:rPr kumimoji="1" lang="en-US" altLang="ja-JP" sz="1600">
              <a:solidFill>
                <a:sysClr val="windowText" lastClr="000000"/>
              </a:solidFill>
            </a:rPr>
            <a:t>FAX</a:t>
          </a:r>
          <a:r>
            <a:rPr kumimoji="1" lang="ja-JP" altLang="en-US" sz="1600">
              <a:solidFill>
                <a:sysClr val="windowText" lastClr="000000"/>
              </a:solidFill>
            </a:rPr>
            <a:t>　</a:t>
          </a:r>
          <a:r>
            <a:rPr kumimoji="1" lang="ja-JP" altLang="en-US" sz="1600" baseline="0">
              <a:solidFill>
                <a:sysClr val="windowText" lastClr="000000"/>
              </a:solidFill>
            </a:rPr>
            <a:t> の場合　　</a:t>
          </a:r>
          <a:r>
            <a:rPr kumimoji="1" lang="en-US" altLang="ja-JP" sz="1600" baseline="0">
              <a:solidFill>
                <a:sysClr val="windowText" lastClr="000000"/>
              </a:solidFill>
            </a:rPr>
            <a:t>0776-41-3729</a:t>
          </a:r>
          <a:r>
            <a:rPr kumimoji="1" lang="ja-JP" altLang="en-US" sz="1600" baseline="0">
              <a:solidFill>
                <a:sysClr val="windowText" lastClr="000000"/>
              </a:solidFill>
            </a:rPr>
            <a:t>　</a:t>
          </a:r>
          <a:r>
            <a:rPr kumimoji="1" lang="ja-JP" altLang="en-US" sz="1200" baseline="0">
              <a:solidFill>
                <a:sysClr val="windowText" lastClr="000000"/>
              </a:solidFill>
            </a:rPr>
            <a:t>　まで</a:t>
          </a: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918210</xdr:colOff>
      <xdr:row>10</xdr:row>
      <xdr:rowOff>114300</xdr:rowOff>
    </xdr:from>
    <xdr:to>
      <xdr:col>12</xdr:col>
      <xdr:colOff>1348695</xdr:colOff>
      <xdr:row>12</xdr:row>
      <xdr:rowOff>57150</xdr:rowOff>
    </xdr:to>
    <xdr:sp macro="" textlink="">
      <xdr:nvSpPr>
        <xdr:cNvPr id="22" name="線吹き出し 1 (枠付き) 21">
          <a:extLst>
            <a:ext uri="{FF2B5EF4-FFF2-40B4-BE49-F238E27FC236}">
              <a16:creationId xmlns:a16="http://schemas.microsoft.com/office/drawing/2014/main" id="{7D710899-9917-43DC-8FBF-7561B40BD479}"/>
            </a:ext>
          </a:extLst>
        </xdr:cNvPr>
        <xdr:cNvSpPr/>
      </xdr:nvSpPr>
      <xdr:spPr>
        <a:xfrm>
          <a:off x="9486900" y="2724150"/>
          <a:ext cx="2257425" cy="457200"/>
        </a:xfrm>
        <a:prstGeom prst="borderCallout1">
          <a:avLst>
            <a:gd name="adj1" fmla="val 51442"/>
            <a:gd name="adj2" fmla="val -316"/>
            <a:gd name="adj3" fmla="val 59455"/>
            <a:gd name="adj4" fmla="val -51413"/>
          </a:avLst>
        </a:prstGeom>
        <a:solidFill>
          <a:schemeClr val="bg1"/>
        </a:solidFill>
        <a:ln w="19050"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ドロップダウンボックスから選択してください。コピーもできます。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878205</xdr:colOff>
      <xdr:row>19</xdr:row>
      <xdr:rowOff>47624</xdr:rowOff>
    </xdr:from>
    <xdr:to>
      <xdr:col>11</xdr:col>
      <xdr:colOff>1211623</xdr:colOff>
      <xdr:row>21</xdr:row>
      <xdr:rowOff>167639</xdr:rowOff>
    </xdr:to>
    <xdr:sp macro="" textlink="">
      <xdr:nvSpPr>
        <xdr:cNvPr id="29" name="線吹き出し 1 (枠付き) 28">
          <a:extLst>
            <a:ext uri="{FF2B5EF4-FFF2-40B4-BE49-F238E27FC236}">
              <a16:creationId xmlns:a16="http://schemas.microsoft.com/office/drawing/2014/main" id="{A49DCA71-D1C7-4A4D-A7D8-D91FCF7E3046}"/>
            </a:ext>
          </a:extLst>
        </xdr:cNvPr>
        <xdr:cNvSpPr/>
      </xdr:nvSpPr>
      <xdr:spPr>
        <a:xfrm>
          <a:off x="7231380" y="5362574"/>
          <a:ext cx="2257468" cy="824865"/>
        </a:xfrm>
        <a:prstGeom prst="borderCallout1">
          <a:avLst>
            <a:gd name="adj1" fmla="val 26442"/>
            <a:gd name="adj2" fmla="val 106"/>
            <a:gd name="adj3" fmla="val -74152"/>
            <a:gd name="adj4" fmla="val -50147"/>
          </a:avLst>
        </a:prstGeom>
        <a:solidFill>
          <a:schemeClr val="bg1"/>
        </a:solidFill>
        <a:ln w="19050"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No</a:t>
          </a:r>
          <a:r>
            <a:rPr kumimoji="1" lang="ja-JP" altLang="en-US" sz="1100">
              <a:solidFill>
                <a:schemeClr val="tx1"/>
              </a:solidFill>
            </a:rPr>
            <a:t>（数字）をご記入いただければ、研修名・期間等が自動で表示されます。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421008</xdr:colOff>
      <xdr:row>11</xdr:row>
      <xdr:rowOff>85725</xdr:rowOff>
    </xdr:from>
    <xdr:to>
      <xdr:col>11</xdr:col>
      <xdr:colOff>918232</xdr:colOff>
      <xdr:row>17</xdr:row>
      <xdr:rowOff>200025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B0939AD7-A4B9-4E1A-ABAF-F45CC3AD74A4}"/>
            </a:ext>
          </a:extLst>
        </xdr:cNvPr>
        <xdr:cNvCxnSpPr>
          <a:stCxn id="22" idx="2"/>
        </xdr:cNvCxnSpPr>
      </xdr:nvCxnSpPr>
      <xdr:spPr>
        <a:xfrm flipH="1">
          <a:off x="5400678" y="2952750"/>
          <a:ext cx="4086222" cy="154305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1058968</xdr:colOff>
      <xdr:row>0</xdr:row>
      <xdr:rowOff>109218</xdr:rowOff>
    </xdr:from>
    <xdr:to>
      <xdr:col>14</xdr:col>
      <xdr:colOff>328083</xdr:colOff>
      <xdr:row>2</xdr:row>
      <xdr:rowOff>211666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368E312-E54F-4424-A184-E0203627B17F}"/>
            </a:ext>
          </a:extLst>
        </xdr:cNvPr>
        <xdr:cNvSpPr/>
      </xdr:nvSpPr>
      <xdr:spPr>
        <a:xfrm>
          <a:off x="11494135" y="109218"/>
          <a:ext cx="2613448" cy="589281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ご記入は、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「申込書」シート</a:t>
          </a:r>
          <a:r>
            <a:rPr kumimoji="1" lang="ja-JP" altLang="en-US" sz="1100">
              <a:solidFill>
                <a:srgbClr val="FF0000"/>
              </a:solidFill>
            </a:rPr>
            <a:t>をお使いください。</a:t>
          </a:r>
          <a:endParaRPr kumimoji="1" lang="ja-JP" altLang="en-US" sz="14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133350</xdr:colOff>
      <xdr:row>22</xdr:row>
      <xdr:rowOff>171450</xdr:rowOff>
    </xdr:from>
    <xdr:to>
      <xdr:col>2</xdr:col>
      <xdr:colOff>114300</xdr:colOff>
      <xdr:row>23</xdr:row>
      <xdr:rowOff>295275</xdr:rowOff>
    </xdr:to>
    <xdr:sp macro="" textlink="">
      <xdr:nvSpPr>
        <xdr:cNvPr id="15" name="角丸四角形 1">
          <a:extLst>
            <a:ext uri="{FF2B5EF4-FFF2-40B4-BE49-F238E27FC236}">
              <a16:creationId xmlns:a16="http://schemas.microsoft.com/office/drawing/2014/main" id="{444C624A-477A-46E4-A463-1E451EB8324F}"/>
            </a:ext>
          </a:extLst>
        </xdr:cNvPr>
        <xdr:cNvSpPr/>
      </xdr:nvSpPr>
      <xdr:spPr>
        <a:xfrm>
          <a:off x="419100" y="6543675"/>
          <a:ext cx="1285875" cy="47625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solidFill>
                <a:schemeClr val="bg1"/>
              </a:solidFill>
            </a:rPr>
            <a:t>記入例↓</a:t>
          </a:r>
        </a:p>
      </xdr:txBody>
    </xdr:sp>
    <xdr:clientData/>
  </xdr:twoCellAnchor>
  <xdr:twoCellAnchor>
    <xdr:from>
      <xdr:col>11</xdr:col>
      <xdr:colOff>1843617</xdr:colOff>
      <xdr:row>0</xdr:row>
      <xdr:rowOff>104774</xdr:rowOff>
    </xdr:from>
    <xdr:to>
      <xdr:col>12</xdr:col>
      <xdr:colOff>986367</xdr:colOff>
      <xdr:row>2</xdr:row>
      <xdr:rowOff>211667</xdr:rowOff>
    </xdr:to>
    <xdr:sp macro="" textlink="">
      <xdr:nvSpPr>
        <xdr:cNvPr id="16" name="角丸四角形 1">
          <a:extLst>
            <a:ext uri="{FF2B5EF4-FFF2-40B4-BE49-F238E27FC236}">
              <a16:creationId xmlns:a16="http://schemas.microsoft.com/office/drawing/2014/main" id="{42E8FB0A-43F3-4265-912B-FC96849102FE}"/>
            </a:ext>
          </a:extLst>
        </xdr:cNvPr>
        <xdr:cNvSpPr/>
      </xdr:nvSpPr>
      <xdr:spPr>
        <a:xfrm>
          <a:off x="10130367" y="104774"/>
          <a:ext cx="1291167" cy="593726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記入例</a:t>
          </a:r>
        </a:p>
      </xdr:txBody>
    </xdr:sp>
    <xdr:clientData/>
  </xdr:twoCellAnchor>
  <xdr:twoCellAnchor>
    <xdr:from>
      <xdr:col>11</xdr:col>
      <xdr:colOff>1838325</xdr:colOff>
      <xdr:row>2</xdr:row>
      <xdr:rowOff>358774</xdr:rowOff>
    </xdr:from>
    <xdr:to>
      <xdr:col>13</xdr:col>
      <xdr:colOff>1579245</xdr:colOff>
      <xdr:row>4</xdr:row>
      <xdr:rowOff>213994</xdr:rowOff>
    </xdr:to>
    <xdr:sp macro="" textlink="">
      <xdr:nvSpPr>
        <xdr:cNvPr id="17" name="線吹き出し 1 (枠付き) 5">
          <a:extLst>
            <a:ext uri="{FF2B5EF4-FFF2-40B4-BE49-F238E27FC236}">
              <a16:creationId xmlns:a16="http://schemas.microsoft.com/office/drawing/2014/main" id="{85586066-05CE-41D1-9611-34B6CC1F9416}"/>
            </a:ext>
          </a:extLst>
        </xdr:cNvPr>
        <xdr:cNvSpPr/>
      </xdr:nvSpPr>
      <xdr:spPr>
        <a:xfrm>
          <a:off x="10125075" y="845607"/>
          <a:ext cx="2990003" cy="627804"/>
        </a:xfrm>
        <a:prstGeom prst="borderCallout1">
          <a:avLst>
            <a:gd name="adj1" fmla="val 18013"/>
            <a:gd name="adj2" fmla="val 106"/>
            <a:gd name="adj3" fmla="val 96178"/>
            <a:gd name="adj4" fmla="val -185507"/>
          </a:avLst>
        </a:prstGeom>
        <a:solidFill>
          <a:schemeClr val="bg1"/>
        </a:solidFill>
        <a:ln w="19050"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数字のみご入力ください。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自動的にハイフンが表示されます。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603250</xdr:colOff>
      <xdr:row>3</xdr:row>
      <xdr:rowOff>183091</xdr:rowOff>
    </xdr:from>
    <xdr:to>
      <xdr:col>11</xdr:col>
      <xdr:colOff>1847201</xdr:colOff>
      <xdr:row>4</xdr:row>
      <xdr:rowOff>221191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1D85B9C7-4C80-4158-8AFB-D7AADAD45C9C}"/>
            </a:ext>
          </a:extLst>
        </xdr:cNvPr>
        <xdr:cNvCxnSpPr/>
      </xdr:nvCxnSpPr>
      <xdr:spPr>
        <a:xfrm flipH="1">
          <a:off x="7926917" y="1050924"/>
          <a:ext cx="2207034" cy="429684"/>
        </a:xfrm>
        <a:prstGeom prst="straightConnector1">
          <a:avLst/>
        </a:prstGeom>
        <a:ln w="1905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624417</xdr:colOff>
      <xdr:row>3</xdr:row>
      <xdr:rowOff>361950</xdr:rowOff>
    </xdr:from>
    <xdr:to>
      <xdr:col>11</xdr:col>
      <xdr:colOff>1834092</xdr:colOff>
      <xdr:row>8</xdr:row>
      <xdr:rowOff>95250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BFBF3B84-4E5B-4FB1-8F31-5F4434991DB9}"/>
            </a:ext>
          </a:extLst>
        </xdr:cNvPr>
        <xdr:cNvCxnSpPr/>
      </xdr:nvCxnSpPr>
      <xdr:spPr>
        <a:xfrm flipH="1">
          <a:off x="2487084" y="1229783"/>
          <a:ext cx="7633758" cy="1278467"/>
        </a:xfrm>
        <a:prstGeom prst="straightConnector1">
          <a:avLst/>
        </a:prstGeom>
        <a:ln w="1905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751417</xdr:colOff>
      <xdr:row>4</xdr:row>
      <xdr:rowOff>77259</xdr:rowOff>
    </xdr:from>
    <xdr:to>
      <xdr:col>11</xdr:col>
      <xdr:colOff>1846792</xdr:colOff>
      <xdr:row>9</xdr:row>
      <xdr:rowOff>153459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C38CB305-7F07-46A1-8D37-D0DEBA6B10F9}"/>
            </a:ext>
          </a:extLst>
        </xdr:cNvPr>
        <xdr:cNvCxnSpPr/>
      </xdr:nvCxnSpPr>
      <xdr:spPr>
        <a:xfrm flipH="1">
          <a:off x="4476750" y="1336676"/>
          <a:ext cx="5656792" cy="1483783"/>
        </a:xfrm>
        <a:prstGeom prst="straightConnector1">
          <a:avLst/>
        </a:prstGeom>
        <a:ln w="1905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733425</xdr:colOff>
      <xdr:row>5</xdr:row>
      <xdr:rowOff>266700</xdr:rowOff>
    </xdr:from>
    <xdr:to>
      <xdr:col>10</xdr:col>
      <xdr:colOff>638176</xdr:colOff>
      <xdr:row>9</xdr:row>
      <xdr:rowOff>95250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C516E52C-73DC-4248-B476-5CB34DD4E19E}"/>
            </a:ext>
          </a:extLst>
        </xdr:cNvPr>
        <xdr:cNvCxnSpPr/>
      </xdr:nvCxnSpPr>
      <xdr:spPr>
        <a:xfrm flipH="1">
          <a:off x="7086600" y="1914525"/>
          <a:ext cx="866776" cy="847725"/>
        </a:xfrm>
        <a:prstGeom prst="straightConnector1">
          <a:avLst/>
        </a:prstGeom>
        <a:ln w="1905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</xdr:colOff>
      <xdr:row>12</xdr:row>
      <xdr:rowOff>161925</xdr:rowOff>
    </xdr:from>
    <xdr:to>
      <xdr:col>8</xdr:col>
      <xdr:colOff>316185</xdr:colOff>
      <xdr:row>14</xdr:row>
      <xdr:rowOff>180975</xdr:rowOff>
    </xdr:to>
    <xdr:sp macro="" textlink="">
      <xdr:nvSpPr>
        <xdr:cNvPr id="14" name="線吹き出し 1 (枠付き) 21">
          <a:extLst>
            <a:ext uri="{FF2B5EF4-FFF2-40B4-BE49-F238E27FC236}">
              <a16:creationId xmlns:a16="http://schemas.microsoft.com/office/drawing/2014/main" id="{DD18CDE3-C026-480D-B763-3F9663C542B5}"/>
            </a:ext>
          </a:extLst>
        </xdr:cNvPr>
        <xdr:cNvSpPr/>
      </xdr:nvSpPr>
      <xdr:spPr>
        <a:xfrm>
          <a:off x="3829050" y="3600450"/>
          <a:ext cx="2316435" cy="457200"/>
        </a:xfrm>
        <a:prstGeom prst="borderCallout1">
          <a:avLst>
            <a:gd name="adj1" fmla="val 51442"/>
            <a:gd name="adj2" fmla="val -316"/>
            <a:gd name="adj3" fmla="val -57212"/>
            <a:gd name="adj4" fmla="val -51002"/>
          </a:avLst>
        </a:prstGeom>
        <a:solidFill>
          <a:schemeClr val="bg1"/>
        </a:solidFill>
        <a:ln w="19050"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数字だけ記入ください。自動的に単位が表示されます。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295275</xdr:colOff>
      <xdr:row>11</xdr:row>
      <xdr:rowOff>171450</xdr:rowOff>
    </xdr:from>
    <xdr:to>
      <xdr:col>6</xdr:col>
      <xdr:colOff>304801</xdr:colOff>
      <xdr:row>12</xdr:row>
      <xdr:rowOff>152400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C5DF18EA-3550-41B2-A7CF-7A7FDD5A1759}"/>
            </a:ext>
          </a:extLst>
        </xdr:cNvPr>
        <xdr:cNvCxnSpPr/>
      </xdr:nvCxnSpPr>
      <xdr:spPr>
        <a:xfrm flipH="1" flipV="1">
          <a:off x="4981575" y="3352800"/>
          <a:ext cx="9526" cy="238125"/>
        </a:xfrm>
        <a:prstGeom prst="straightConnector1">
          <a:avLst/>
        </a:prstGeom>
        <a:ln w="1905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nabi@fisc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51"/>
  <sheetViews>
    <sheetView tabSelected="1" zoomScaleNormal="100" workbookViewId="0">
      <selection activeCell="C22" sqref="C22:D22"/>
    </sheetView>
  </sheetViews>
  <sheetFormatPr defaultRowHeight="13.5" x14ac:dyDescent="0.15"/>
  <cols>
    <col min="1" max="1" width="3.75" bestFit="1" customWidth="1"/>
    <col min="2" max="2" width="17.125" customWidth="1"/>
    <col min="3" max="3" width="3.625" customWidth="1"/>
    <col min="4" max="4" width="11.75" customWidth="1"/>
    <col min="5" max="6" width="12.625" customWidth="1"/>
    <col min="7" max="8" width="7.5" customWidth="1"/>
    <col min="9" max="9" width="6.875" bestFit="1" customWidth="1"/>
    <col min="10" max="11" width="12.625" customWidth="1"/>
    <col min="12" max="12" width="28.125" customWidth="1"/>
    <col min="13" max="13" width="16.875" customWidth="1"/>
    <col min="14" max="14" width="27.375" customWidth="1"/>
    <col min="15" max="15" width="7" customWidth="1"/>
    <col min="16" max="16" width="1.75" customWidth="1"/>
    <col min="17" max="17" width="5.25" bestFit="1" customWidth="1"/>
  </cols>
  <sheetData>
    <row r="1" spans="1:17" ht="24" x14ac:dyDescent="0.15">
      <c r="A1" s="86" t="s">
        <v>118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16"/>
      <c r="O1" s="19"/>
      <c r="Q1" s="85" t="s">
        <v>29</v>
      </c>
    </row>
    <row r="2" spans="1:17" ht="14.25" thickBot="1" x14ac:dyDescent="0.2">
      <c r="Q2" s="85"/>
    </row>
    <row r="3" spans="1:17" s="8" customFormat="1" ht="30" customHeight="1" thickBot="1" x14ac:dyDescent="0.2">
      <c r="A3" s="61" t="s">
        <v>12</v>
      </c>
      <c r="B3" s="62"/>
      <c r="C3" s="63"/>
      <c r="D3" s="64"/>
      <c r="E3" s="64"/>
      <c r="F3" s="64"/>
      <c r="G3" s="64"/>
      <c r="H3" s="64"/>
      <c r="I3" s="64"/>
      <c r="J3" s="64"/>
      <c r="K3" s="65"/>
      <c r="Q3" s="85"/>
    </row>
    <row r="4" spans="1:17" s="8" customFormat="1" ht="30.75" customHeight="1" x14ac:dyDescent="0.15">
      <c r="A4" s="99" t="s">
        <v>13</v>
      </c>
      <c r="B4" s="100"/>
      <c r="C4" s="70" t="s">
        <v>15</v>
      </c>
      <c r="D4" s="71"/>
      <c r="E4" s="96"/>
      <c r="F4" s="97"/>
      <c r="G4" s="98"/>
      <c r="H4" s="71" t="s">
        <v>17</v>
      </c>
      <c r="I4" s="71"/>
      <c r="J4" s="68"/>
      <c r="K4" s="69"/>
      <c r="Q4" s="85"/>
    </row>
    <row r="5" spans="1:17" s="8" customFormat="1" ht="30.75" customHeight="1" x14ac:dyDescent="0.15">
      <c r="A5" s="101"/>
      <c r="B5" s="102"/>
      <c r="C5" s="72" t="s">
        <v>16</v>
      </c>
      <c r="D5" s="73"/>
      <c r="E5" s="91"/>
      <c r="F5" s="92"/>
      <c r="G5" s="93"/>
      <c r="H5" s="73" t="s">
        <v>14</v>
      </c>
      <c r="I5" s="73"/>
      <c r="J5" s="66"/>
      <c r="K5" s="67"/>
      <c r="Q5" s="85"/>
    </row>
    <row r="6" spans="1:17" s="8" customFormat="1" ht="30.75" customHeight="1" thickBot="1" x14ac:dyDescent="0.2">
      <c r="A6" s="103"/>
      <c r="B6" s="104"/>
      <c r="C6" s="87" t="s">
        <v>27</v>
      </c>
      <c r="D6" s="88"/>
      <c r="E6" s="74"/>
      <c r="F6" s="75"/>
      <c r="G6" s="75"/>
      <c r="H6" s="75"/>
      <c r="I6" s="75"/>
      <c r="J6" s="75"/>
      <c r="K6" s="76"/>
      <c r="Q6" s="85"/>
    </row>
    <row r="7" spans="1:17" s="8" customFormat="1" ht="14.25" x14ac:dyDescent="0.15">
      <c r="Q7" s="85"/>
    </row>
    <row r="8" spans="1:17" s="8" customFormat="1" ht="15" thickBot="1" x14ac:dyDescent="0.2">
      <c r="A8" s="9" t="s">
        <v>28</v>
      </c>
      <c r="Q8" s="85"/>
    </row>
    <row r="9" spans="1:17" s="8" customFormat="1" ht="20.25" customHeight="1" x14ac:dyDescent="0.15">
      <c r="A9" s="70" t="s">
        <v>19</v>
      </c>
      <c r="B9" s="71"/>
      <c r="C9" s="12" t="s">
        <v>18</v>
      </c>
      <c r="D9" s="13">
        <v>9100135</v>
      </c>
      <c r="E9" s="12" t="s">
        <v>20</v>
      </c>
      <c r="F9" s="77"/>
      <c r="G9" s="77"/>
      <c r="H9" s="77"/>
      <c r="I9" s="77"/>
      <c r="J9" s="77"/>
      <c r="K9" s="78"/>
      <c r="Q9" s="85"/>
    </row>
    <row r="10" spans="1:17" s="8" customFormat="1" ht="20.25" customHeight="1" x14ac:dyDescent="0.15">
      <c r="A10" s="72" t="s">
        <v>26</v>
      </c>
      <c r="B10" s="73"/>
      <c r="C10" s="73" t="s">
        <v>16</v>
      </c>
      <c r="D10" s="73"/>
      <c r="E10" s="91"/>
      <c r="F10" s="92"/>
      <c r="G10" s="93"/>
      <c r="H10" s="73" t="s">
        <v>14</v>
      </c>
      <c r="I10" s="73"/>
      <c r="J10" s="66"/>
      <c r="K10" s="67"/>
      <c r="Q10" s="85"/>
    </row>
    <row r="11" spans="1:17" s="8" customFormat="1" ht="20.25" customHeight="1" x14ac:dyDescent="0.15">
      <c r="A11" s="72" t="s">
        <v>24</v>
      </c>
      <c r="B11" s="73"/>
      <c r="C11" s="73" t="s">
        <v>15</v>
      </c>
      <c r="D11" s="73"/>
      <c r="E11" s="79"/>
      <c r="F11" s="94"/>
      <c r="G11" s="95"/>
      <c r="H11" s="73" t="s">
        <v>17</v>
      </c>
      <c r="I11" s="73"/>
      <c r="J11" s="79"/>
      <c r="K11" s="80"/>
      <c r="Q11" s="85"/>
    </row>
    <row r="12" spans="1:17" s="8" customFormat="1" ht="20.25" customHeight="1" x14ac:dyDescent="0.15">
      <c r="A12" s="72" t="s">
        <v>21</v>
      </c>
      <c r="B12" s="73"/>
      <c r="C12" s="59"/>
      <c r="D12" s="59"/>
      <c r="E12" s="11" t="s">
        <v>22</v>
      </c>
      <c r="F12" s="60"/>
      <c r="G12" s="60"/>
      <c r="H12" s="60"/>
      <c r="I12" s="11" t="s">
        <v>23</v>
      </c>
      <c r="J12" s="79"/>
      <c r="K12" s="80"/>
      <c r="Q12" s="85"/>
    </row>
    <row r="13" spans="1:17" s="8" customFormat="1" ht="20.25" customHeight="1" thickBot="1" x14ac:dyDescent="0.2">
      <c r="A13" s="87" t="s">
        <v>25</v>
      </c>
      <c r="B13" s="88"/>
      <c r="C13" s="89"/>
      <c r="D13" s="89"/>
      <c r="E13" s="89"/>
      <c r="F13" s="89"/>
      <c r="G13" s="89"/>
      <c r="H13" s="89"/>
      <c r="I13" s="89"/>
      <c r="J13" s="89"/>
      <c r="K13" s="90"/>
      <c r="Q13" s="85"/>
    </row>
    <row r="14" spans="1:17" s="8" customFormat="1" ht="14.25" x14ac:dyDescent="0.15">
      <c r="Q14" s="85"/>
    </row>
    <row r="15" spans="1:17" ht="17.25" x14ac:dyDescent="0.15">
      <c r="A15" s="7" t="s">
        <v>11</v>
      </c>
      <c r="Q15" s="85"/>
    </row>
    <row r="16" spans="1:17" ht="13.5" customHeight="1" x14ac:dyDescent="0.15">
      <c r="A16" s="51" t="s">
        <v>9</v>
      </c>
      <c r="B16" s="48" t="s">
        <v>2</v>
      </c>
      <c r="C16" s="49"/>
      <c r="D16" s="50"/>
      <c r="E16" s="81" t="s">
        <v>5</v>
      </c>
      <c r="F16" s="82"/>
      <c r="G16" s="57" t="s">
        <v>31</v>
      </c>
      <c r="H16" s="51" t="s">
        <v>32</v>
      </c>
      <c r="I16" s="48" t="s">
        <v>8</v>
      </c>
      <c r="J16" s="49"/>
      <c r="K16" s="49"/>
      <c r="L16" s="49"/>
      <c r="M16" s="49"/>
      <c r="N16" s="49"/>
      <c r="O16" s="50"/>
      <c r="Q16" s="85"/>
    </row>
    <row r="17" spans="1:17" ht="27" x14ac:dyDescent="0.15">
      <c r="A17" s="51"/>
      <c r="B17" s="10" t="s">
        <v>3</v>
      </c>
      <c r="C17" s="48" t="s">
        <v>4</v>
      </c>
      <c r="D17" s="50"/>
      <c r="E17" s="83"/>
      <c r="F17" s="84"/>
      <c r="G17" s="58"/>
      <c r="H17" s="51"/>
      <c r="I17" s="41" t="s">
        <v>30</v>
      </c>
      <c r="J17" s="52" t="s">
        <v>6</v>
      </c>
      <c r="K17" s="52"/>
      <c r="L17" s="52"/>
      <c r="M17" s="22" t="s">
        <v>7</v>
      </c>
      <c r="N17" s="46" t="s">
        <v>116</v>
      </c>
      <c r="O17" s="47"/>
      <c r="Q17" s="85"/>
    </row>
    <row r="18" spans="1:17" ht="27.75" customHeight="1" x14ac:dyDescent="0.15">
      <c r="A18" s="10">
        <v>1</v>
      </c>
      <c r="B18" s="5"/>
      <c r="C18" s="53"/>
      <c r="D18" s="54"/>
      <c r="E18" s="55"/>
      <c r="F18" s="56"/>
      <c r="G18" s="28"/>
      <c r="H18" s="29"/>
      <c r="I18" s="21"/>
      <c r="J18" s="43" t="str">
        <f t="shared" ref="J18:J32" si="0">IF(I18&gt;0,VLOOKUP(I18,研修,2,FALSE),"")</f>
        <v/>
      </c>
      <c r="K18" s="44"/>
      <c r="L18" s="45"/>
      <c r="M18" s="32" t="str">
        <f t="shared" ref="M18:M32" si="1">IF(I18&gt;0,VLOOKUP(I18,研修,3,FALSE),"")</f>
        <v/>
      </c>
      <c r="N18" s="30" t="str">
        <f t="shared" ref="N18:N32" si="2">IF(I18&gt;0,VLOOKUP(I18,研修,4,FALSE),"")</f>
        <v/>
      </c>
      <c r="O18" s="27"/>
      <c r="Q18" s="85"/>
    </row>
    <row r="19" spans="1:17" ht="27.75" customHeight="1" x14ac:dyDescent="0.15">
      <c r="A19" s="10">
        <v>2</v>
      </c>
      <c r="B19" s="5"/>
      <c r="C19" s="53"/>
      <c r="D19" s="54"/>
      <c r="E19" s="55"/>
      <c r="F19" s="56"/>
      <c r="G19" s="28"/>
      <c r="H19" s="29"/>
      <c r="I19" s="21"/>
      <c r="J19" s="43" t="str">
        <f t="shared" si="0"/>
        <v/>
      </c>
      <c r="K19" s="44"/>
      <c r="L19" s="45"/>
      <c r="M19" s="32" t="str">
        <f t="shared" si="1"/>
        <v/>
      </c>
      <c r="N19" s="30" t="str">
        <f t="shared" si="2"/>
        <v/>
      </c>
      <c r="O19" s="27"/>
      <c r="Q19" s="85"/>
    </row>
    <row r="20" spans="1:17" ht="27.75" customHeight="1" x14ac:dyDescent="0.15">
      <c r="A20" s="10">
        <v>3</v>
      </c>
      <c r="B20" s="5"/>
      <c r="C20" s="53"/>
      <c r="D20" s="54"/>
      <c r="E20" s="55"/>
      <c r="F20" s="56"/>
      <c r="G20" s="28"/>
      <c r="H20" s="29"/>
      <c r="I20" s="21"/>
      <c r="J20" s="43" t="str">
        <f t="shared" si="0"/>
        <v/>
      </c>
      <c r="K20" s="44"/>
      <c r="L20" s="45"/>
      <c r="M20" s="32" t="str">
        <f t="shared" si="1"/>
        <v/>
      </c>
      <c r="N20" s="30" t="str">
        <f t="shared" si="2"/>
        <v/>
      </c>
      <c r="O20" s="27"/>
      <c r="Q20" s="85"/>
    </row>
    <row r="21" spans="1:17" ht="27.75" customHeight="1" x14ac:dyDescent="0.15">
      <c r="A21" s="10">
        <v>4</v>
      </c>
      <c r="B21" s="5"/>
      <c r="C21" s="53"/>
      <c r="D21" s="54"/>
      <c r="E21" s="55"/>
      <c r="F21" s="56"/>
      <c r="G21" s="28"/>
      <c r="H21" s="29"/>
      <c r="I21" s="21"/>
      <c r="J21" s="43" t="str">
        <f t="shared" si="0"/>
        <v/>
      </c>
      <c r="K21" s="44"/>
      <c r="L21" s="45"/>
      <c r="M21" s="32" t="str">
        <f t="shared" si="1"/>
        <v/>
      </c>
      <c r="N21" s="30" t="str">
        <f t="shared" si="2"/>
        <v/>
      </c>
      <c r="O21" s="27"/>
      <c r="Q21" s="85"/>
    </row>
    <row r="22" spans="1:17" ht="27.75" customHeight="1" x14ac:dyDescent="0.15">
      <c r="A22" s="10">
        <v>5</v>
      </c>
      <c r="B22" s="5"/>
      <c r="C22" s="53"/>
      <c r="D22" s="54"/>
      <c r="E22" s="55"/>
      <c r="F22" s="56"/>
      <c r="G22" s="28"/>
      <c r="H22" s="29"/>
      <c r="I22" s="21"/>
      <c r="J22" s="43" t="str">
        <f t="shared" si="0"/>
        <v/>
      </c>
      <c r="K22" s="44"/>
      <c r="L22" s="45"/>
      <c r="M22" s="32" t="str">
        <f t="shared" si="1"/>
        <v/>
      </c>
      <c r="N22" s="30" t="str">
        <f t="shared" si="2"/>
        <v/>
      </c>
      <c r="O22" s="27"/>
      <c r="Q22" s="85"/>
    </row>
    <row r="23" spans="1:17" ht="27.75" customHeight="1" x14ac:dyDescent="0.15">
      <c r="A23" s="10">
        <v>6</v>
      </c>
      <c r="B23" s="5"/>
      <c r="C23" s="53"/>
      <c r="D23" s="54"/>
      <c r="E23" s="55"/>
      <c r="F23" s="56"/>
      <c r="G23" s="28"/>
      <c r="H23" s="29"/>
      <c r="I23" s="6"/>
      <c r="J23" s="43" t="str">
        <f t="shared" si="0"/>
        <v/>
      </c>
      <c r="K23" s="44"/>
      <c r="L23" s="45"/>
      <c r="M23" s="32" t="str">
        <f t="shared" si="1"/>
        <v/>
      </c>
      <c r="N23" s="30" t="str">
        <f t="shared" si="2"/>
        <v/>
      </c>
      <c r="O23" s="27"/>
      <c r="Q23" s="85"/>
    </row>
    <row r="24" spans="1:17" ht="27.75" customHeight="1" x14ac:dyDescent="0.15">
      <c r="A24" s="10">
        <v>7</v>
      </c>
      <c r="B24" s="5"/>
      <c r="C24" s="53"/>
      <c r="D24" s="54"/>
      <c r="E24" s="55"/>
      <c r="F24" s="56"/>
      <c r="G24" s="28"/>
      <c r="H24" s="29"/>
      <c r="I24" s="21"/>
      <c r="J24" s="43" t="str">
        <f t="shared" si="0"/>
        <v/>
      </c>
      <c r="K24" s="44"/>
      <c r="L24" s="45"/>
      <c r="M24" s="32" t="str">
        <f t="shared" si="1"/>
        <v/>
      </c>
      <c r="N24" s="30" t="str">
        <f t="shared" si="2"/>
        <v/>
      </c>
      <c r="O24" s="27"/>
      <c r="Q24" s="85"/>
    </row>
    <row r="25" spans="1:17" ht="27.75" customHeight="1" x14ac:dyDescent="0.15">
      <c r="A25" s="10">
        <v>8</v>
      </c>
      <c r="B25" s="5"/>
      <c r="C25" s="53"/>
      <c r="D25" s="54"/>
      <c r="E25" s="55"/>
      <c r="F25" s="56"/>
      <c r="G25" s="28"/>
      <c r="H25" s="29"/>
      <c r="I25" s="6"/>
      <c r="J25" s="43" t="str">
        <f t="shared" si="0"/>
        <v/>
      </c>
      <c r="K25" s="44"/>
      <c r="L25" s="45"/>
      <c r="M25" s="32" t="str">
        <f t="shared" si="1"/>
        <v/>
      </c>
      <c r="N25" s="30" t="str">
        <f t="shared" si="2"/>
        <v/>
      </c>
      <c r="O25" s="27"/>
      <c r="Q25" s="85"/>
    </row>
    <row r="26" spans="1:17" ht="27.75" customHeight="1" x14ac:dyDescent="0.15">
      <c r="A26" s="10">
        <v>9</v>
      </c>
      <c r="B26" s="5"/>
      <c r="C26" s="53"/>
      <c r="D26" s="54"/>
      <c r="E26" s="55"/>
      <c r="F26" s="56"/>
      <c r="G26" s="28"/>
      <c r="H26" s="29"/>
      <c r="I26" s="21"/>
      <c r="J26" s="43" t="str">
        <f t="shared" si="0"/>
        <v/>
      </c>
      <c r="K26" s="44"/>
      <c r="L26" s="45"/>
      <c r="M26" s="32" t="str">
        <f t="shared" si="1"/>
        <v/>
      </c>
      <c r="N26" s="30" t="str">
        <f t="shared" si="2"/>
        <v/>
      </c>
      <c r="O26" s="27"/>
      <c r="Q26" s="85"/>
    </row>
    <row r="27" spans="1:17" ht="27.75" customHeight="1" x14ac:dyDescent="0.15">
      <c r="A27" s="10">
        <v>10</v>
      </c>
      <c r="B27" s="5"/>
      <c r="C27" s="53"/>
      <c r="D27" s="54"/>
      <c r="E27" s="55"/>
      <c r="F27" s="56"/>
      <c r="G27" s="28"/>
      <c r="H27" s="29"/>
      <c r="I27" s="6"/>
      <c r="J27" s="43" t="str">
        <f t="shared" si="0"/>
        <v/>
      </c>
      <c r="K27" s="44"/>
      <c r="L27" s="45"/>
      <c r="M27" s="32" t="str">
        <f t="shared" si="1"/>
        <v/>
      </c>
      <c r="N27" s="30" t="str">
        <f t="shared" si="2"/>
        <v/>
      </c>
      <c r="O27" s="27"/>
      <c r="Q27" s="85"/>
    </row>
    <row r="28" spans="1:17" ht="27.75" customHeight="1" x14ac:dyDescent="0.15">
      <c r="A28" s="10">
        <v>11</v>
      </c>
      <c r="B28" s="5"/>
      <c r="C28" s="53"/>
      <c r="D28" s="54"/>
      <c r="E28" s="55"/>
      <c r="F28" s="56"/>
      <c r="G28" s="28"/>
      <c r="H28" s="29"/>
      <c r="I28" s="21"/>
      <c r="J28" s="43" t="str">
        <f t="shared" si="0"/>
        <v/>
      </c>
      <c r="K28" s="44"/>
      <c r="L28" s="45"/>
      <c r="M28" s="32" t="str">
        <f t="shared" si="1"/>
        <v/>
      </c>
      <c r="N28" s="30" t="str">
        <f t="shared" si="2"/>
        <v/>
      </c>
      <c r="O28" s="27"/>
      <c r="Q28" s="85"/>
    </row>
    <row r="29" spans="1:17" ht="27.75" customHeight="1" x14ac:dyDescent="0.15">
      <c r="A29" s="10">
        <v>12</v>
      </c>
      <c r="B29" s="5"/>
      <c r="C29" s="53"/>
      <c r="D29" s="54"/>
      <c r="E29" s="55"/>
      <c r="F29" s="56"/>
      <c r="G29" s="28"/>
      <c r="H29" s="29"/>
      <c r="I29" s="6"/>
      <c r="J29" s="43" t="str">
        <f t="shared" si="0"/>
        <v/>
      </c>
      <c r="K29" s="44"/>
      <c r="L29" s="45"/>
      <c r="M29" s="32" t="str">
        <f t="shared" si="1"/>
        <v/>
      </c>
      <c r="N29" s="30" t="str">
        <f t="shared" si="2"/>
        <v/>
      </c>
      <c r="O29" s="27"/>
      <c r="Q29" s="85"/>
    </row>
    <row r="30" spans="1:17" ht="27.75" customHeight="1" x14ac:dyDescent="0.15">
      <c r="A30" s="10">
        <v>13</v>
      </c>
      <c r="B30" s="5"/>
      <c r="C30" s="53"/>
      <c r="D30" s="54"/>
      <c r="E30" s="55"/>
      <c r="F30" s="56"/>
      <c r="G30" s="28"/>
      <c r="H30" s="29"/>
      <c r="I30" s="21"/>
      <c r="J30" s="43" t="str">
        <f t="shared" si="0"/>
        <v/>
      </c>
      <c r="K30" s="44"/>
      <c r="L30" s="45"/>
      <c r="M30" s="32" t="str">
        <f t="shared" si="1"/>
        <v/>
      </c>
      <c r="N30" s="30" t="str">
        <f t="shared" si="2"/>
        <v/>
      </c>
      <c r="O30" s="27"/>
      <c r="Q30" s="85"/>
    </row>
    <row r="31" spans="1:17" ht="27.75" customHeight="1" x14ac:dyDescent="0.15">
      <c r="A31" s="10">
        <v>14</v>
      </c>
      <c r="B31" s="5"/>
      <c r="C31" s="53"/>
      <c r="D31" s="54"/>
      <c r="E31" s="55"/>
      <c r="F31" s="56"/>
      <c r="G31" s="28"/>
      <c r="H31" s="29"/>
      <c r="I31" s="6"/>
      <c r="J31" s="43" t="str">
        <f t="shared" si="0"/>
        <v/>
      </c>
      <c r="K31" s="44"/>
      <c r="L31" s="45"/>
      <c r="M31" s="32" t="str">
        <f t="shared" si="1"/>
        <v/>
      </c>
      <c r="N31" s="30" t="str">
        <f t="shared" si="2"/>
        <v/>
      </c>
      <c r="O31" s="27"/>
      <c r="Q31" s="85"/>
    </row>
    <row r="32" spans="1:17" ht="27.75" customHeight="1" x14ac:dyDescent="0.15">
      <c r="A32" s="10">
        <v>15</v>
      </c>
      <c r="B32" s="5"/>
      <c r="C32" s="53"/>
      <c r="D32" s="54"/>
      <c r="E32" s="55"/>
      <c r="F32" s="56"/>
      <c r="G32" s="28"/>
      <c r="H32" s="29"/>
      <c r="I32" s="21"/>
      <c r="J32" s="43" t="str">
        <f t="shared" si="0"/>
        <v/>
      </c>
      <c r="K32" s="44"/>
      <c r="L32" s="45"/>
      <c r="M32" s="32" t="str">
        <f t="shared" si="1"/>
        <v/>
      </c>
      <c r="N32" s="30" t="str">
        <f t="shared" si="2"/>
        <v/>
      </c>
      <c r="O32" s="27"/>
      <c r="Q32" s="85"/>
    </row>
    <row r="33" spans="8:8" x14ac:dyDescent="0.15">
      <c r="H33" s="14"/>
    </row>
    <row r="34" spans="8:8" x14ac:dyDescent="0.15">
      <c r="H34" s="14"/>
    </row>
    <row r="35" spans="8:8" x14ac:dyDescent="0.15">
      <c r="H35" s="14"/>
    </row>
    <row r="36" spans="8:8" x14ac:dyDescent="0.15">
      <c r="H36" s="14"/>
    </row>
    <row r="37" spans="8:8" x14ac:dyDescent="0.15">
      <c r="H37" s="14"/>
    </row>
    <row r="38" spans="8:8" x14ac:dyDescent="0.15">
      <c r="H38" s="14"/>
    </row>
    <row r="39" spans="8:8" x14ac:dyDescent="0.15">
      <c r="H39" s="14"/>
    </row>
    <row r="40" spans="8:8" x14ac:dyDescent="0.15">
      <c r="H40" s="14"/>
    </row>
    <row r="41" spans="8:8" x14ac:dyDescent="0.15">
      <c r="H41" s="14"/>
    </row>
    <row r="42" spans="8:8" x14ac:dyDescent="0.15">
      <c r="H42" s="14"/>
    </row>
    <row r="43" spans="8:8" x14ac:dyDescent="0.15">
      <c r="H43" s="14"/>
    </row>
    <row r="44" spans="8:8" x14ac:dyDescent="0.15">
      <c r="H44" s="14"/>
    </row>
    <row r="45" spans="8:8" x14ac:dyDescent="0.15">
      <c r="H45" s="14"/>
    </row>
    <row r="46" spans="8:8" x14ac:dyDescent="0.15">
      <c r="H46" s="14"/>
    </row>
    <row r="47" spans="8:8" x14ac:dyDescent="0.15">
      <c r="H47" s="14"/>
    </row>
    <row r="48" spans="8:8" x14ac:dyDescent="0.15">
      <c r="H48" s="14"/>
    </row>
    <row r="49" spans="8:8" x14ac:dyDescent="0.15">
      <c r="H49" s="14"/>
    </row>
    <row r="50" spans="8:8" x14ac:dyDescent="0.15">
      <c r="H50" s="14"/>
    </row>
    <row r="51" spans="8:8" x14ac:dyDescent="0.15">
      <c r="H51" s="14"/>
    </row>
  </sheetData>
  <mergeCells count="87">
    <mergeCell ref="E10:G10"/>
    <mergeCell ref="E11:G11"/>
    <mergeCell ref="E4:G4"/>
    <mergeCell ref="E5:G5"/>
    <mergeCell ref="A10:B10"/>
    <mergeCell ref="C11:D11"/>
    <mergeCell ref="A9:B9"/>
    <mergeCell ref="A4:B6"/>
    <mergeCell ref="C6:D6"/>
    <mergeCell ref="C10:D10"/>
    <mergeCell ref="Q1:Q32"/>
    <mergeCell ref="E32:F32"/>
    <mergeCell ref="H4:I4"/>
    <mergeCell ref="H5:I5"/>
    <mergeCell ref="J11:K11"/>
    <mergeCell ref="E25:F25"/>
    <mergeCell ref="E20:F20"/>
    <mergeCell ref="A1:M1"/>
    <mergeCell ref="C28:D28"/>
    <mergeCell ref="C29:D29"/>
    <mergeCell ref="H11:I11"/>
    <mergeCell ref="A11:B11"/>
    <mergeCell ref="E26:F26"/>
    <mergeCell ref="A13:B13"/>
    <mergeCell ref="C13:K13"/>
    <mergeCell ref="A12:B12"/>
    <mergeCell ref="C32:D32"/>
    <mergeCell ref="E6:K6"/>
    <mergeCell ref="H10:I10"/>
    <mergeCell ref="J10:K10"/>
    <mergeCell ref="F9:K9"/>
    <mergeCell ref="J12:K12"/>
    <mergeCell ref="C30:D30"/>
    <mergeCell ref="E16:F17"/>
    <mergeCell ref="E18:F18"/>
    <mergeCell ref="E19:F19"/>
    <mergeCell ref="C31:D31"/>
    <mergeCell ref="E28:F28"/>
    <mergeCell ref="E29:F29"/>
    <mergeCell ref="E30:F30"/>
    <mergeCell ref="E31:F31"/>
    <mergeCell ref="C25:D25"/>
    <mergeCell ref="A3:B3"/>
    <mergeCell ref="C3:K3"/>
    <mergeCell ref="J5:K5"/>
    <mergeCell ref="J4:K4"/>
    <mergeCell ref="C4:D4"/>
    <mergeCell ref="C5:D5"/>
    <mergeCell ref="C12:D12"/>
    <mergeCell ref="F12:H12"/>
    <mergeCell ref="E21:F21"/>
    <mergeCell ref="E24:F24"/>
    <mergeCell ref="C21:D21"/>
    <mergeCell ref="C22:D22"/>
    <mergeCell ref="B16:D16"/>
    <mergeCell ref="C17:D17"/>
    <mergeCell ref="C19:D19"/>
    <mergeCell ref="C20:D20"/>
    <mergeCell ref="J31:L31"/>
    <mergeCell ref="J32:L32"/>
    <mergeCell ref="J25:L25"/>
    <mergeCell ref="J26:L26"/>
    <mergeCell ref="J27:L27"/>
    <mergeCell ref="J28:L28"/>
    <mergeCell ref="J29:L29"/>
    <mergeCell ref="J30:L30"/>
    <mergeCell ref="C27:D27"/>
    <mergeCell ref="E27:F27"/>
    <mergeCell ref="E22:F22"/>
    <mergeCell ref="E23:F23"/>
    <mergeCell ref="G16:G17"/>
    <mergeCell ref="C26:D26"/>
    <mergeCell ref="C23:D23"/>
    <mergeCell ref="C24:D24"/>
    <mergeCell ref="C18:D18"/>
    <mergeCell ref="A16:A17"/>
    <mergeCell ref="H16:H17"/>
    <mergeCell ref="J17:L17"/>
    <mergeCell ref="J18:L18"/>
    <mergeCell ref="J19:L19"/>
    <mergeCell ref="J23:L23"/>
    <mergeCell ref="J24:L24"/>
    <mergeCell ref="N17:O17"/>
    <mergeCell ref="I16:O16"/>
    <mergeCell ref="J20:L20"/>
    <mergeCell ref="J21:L21"/>
    <mergeCell ref="J22:L22"/>
  </mergeCells>
  <phoneticPr fontId="3" type="Hiragana"/>
  <dataValidations count="2">
    <dataValidation type="list" allowBlank="1" showInputMessage="1" showErrorMessage="1" sqref="J12:K12" xr:uid="{00000000-0002-0000-0000-000000000000}">
      <formula1>"建設業,製造業,情報通信業,運輸業,卸売・小売業,宿泊・飲食業,金融・保険業,医療・福祉,不動産業,サービス業,公務,その他"</formula1>
    </dataValidation>
    <dataValidation type="list" allowBlank="1" showInputMessage="1" showErrorMessage="1" sqref="G18:G32" xr:uid="{00000000-0002-0000-0000-000001000000}">
      <formula1>"男性,女性"</formula1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7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51"/>
  <sheetViews>
    <sheetView zoomScale="90" zoomScaleNormal="90" workbookViewId="0">
      <selection activeCell="I18" sqref="I18"/>
    </sheetView>
  </sheetViews>
  <sheetFormatPr defaultRowHeight="13.5" x14ac:dyDescent="0.15"/>
  <cols>
    <col min="1" max="1" width="3.75" bestFit="1" customWidth="1"/>
    <col min="2" max="2" width="17.125" customWidth="1"/>
    <col min="3" max="3" width="3.625" customWidth="1"/>
    <col min="4" max="4" width="11.75" customWidth="1"/>
    <col min="5" max="6" width="12.625" customWidth="1"/>
    <col min="7" max="8" width="7.5" customWidth="1"/>
    <col min="9" max="9" width="6.875" bestFit="1" customWidth="1"/>
    <col min="10" max="11" width="12.625" customWidth="1"/>
    <col min="12" max="12" width="28.125" customWidth="1"/>
    <col min="13" max="13" width="14.375" customWidth="1"/>
    <col min="14" max="14" width="29.375" customWidth="1"/>
    <col min="15" max="15" width="7" customWidth="1"/>
    <col min="16" max="16" width="3.875" customWidth="1"/>
    <col min="17" max="17" width="5.25" bestFit="1" customWidth="1"/>
  </cols>
  <sheetData>
    <row r="1" spans="1:17" ht="24" x14ac:dyDescent="0.15">
      <c r="A1" s="86" t="s">
        <v>118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19"/>
      <c r="O1" s="19"/>
      <c r="Q1" s="85" t="s">
        <v>29</v>
      </c>
    </row>
    <row r="2" spans="1:17" ht="14.25" thickBot="1" x14ac:dyDescent="0.2">
      <c r="Q2" s="85"/>
    </row>
    <row r="3" spans="1:17" s="8" customFormat="1" ht="30" customHeight="1" thickBot="1" x14ac:dyDescent="0.2">
      <c r="A3" s="61" t="s">
        <v>12</v>
      </c>
      <c r="B3" s="115"/>
      <c r="C3" s="116" t="s">
        <v>34</v>
      </c>
      <c r="D3" s="116"/>
      <c r="E3" s="116"/>
      <c r="F3" s="116"/>
      <c r="G3" s="116"/>
      <c r="H3" s="116"/>
      <c r="I3" s="116"/>
      <c r="J3" s="116"/>
      <c r="K3" s="117"/>
      <c r="Q3" s="85"/>
    </row>
    <row r="4" spans="1:17" s="8" customFormat="1" ht="30.75" customHeight="1" x14ac:dyDescent="0.15">
      <c r="A4" s="99" t="s">
        <v>13</v>
      </c>
      <c r="B4" s="100"/>
      <c r="C4" s="70" t="s">
        <v>15</v>
      </c>
      <c r="D4" s="71"/>
      <c r="E4" s="96" t="s">
        <v>35</v>
      </c>
      <c r="F4" s="97"/>
      <c r="G4" s="98"/>
      <c r="H4" s="71" t="s">
        <v>17</v>
      </c>
      <c r="I4" s="71"/>
      <c r="J4" s="68" t="s">
        <v>36</v>
      </c>
      <c r="K4" s="69"/>
      <c r="Q4" s="85"/>
    </row>
    <row r="5" spans="1:17" s="8" customFormat="1" ht="30.75" customHeight="1" x14ac:dyDescent="0.15">
      <c r="A5" s="101"/>
      <c r="B5" s="102"/>
      <c r="C5" s="72" t="s">
        <v>16</v>
      </c>
      <c r="D5" s="73"/>
      <c r="E5" s="91">
        <v>776413775</v>
      </c>
      <c r="F5" s="92"/>
      <c r="G5" s="93"/>
      <c r="H5" s="73" t="s">
        <v>14</v>
      </c>
      <c r="I5" s="73"/>
      <c r="J5" s="66">
        <v>776413729</v>
      </c>
      <c r="K5" s="67"/>
      <c r="Q5" s="85"/>
    </row>
    <row r="6" spans="1:17" s="8" customFormat="1" ht="30.75" customHeight="1" thickBot="1" x14ac:dyDescent="0.2">
      <c r="A6" s="103"/>
      <c r="B6" s="104"/>
      <c r="C6" s="87" t="s">
        <v>27</v>
      </c>
      <c r="D6" s="88"/>
      <c r="E6" s="114" t="s">
        <v>37</v>
      </c>
      <c r="F6" s="75"/>
      <c r="G6" s="75"/>
      <c r="H6" s="75"/>
      <c r="I6" s="75"/>
      <c r="J6" s="75"/>
      <c r="K6" s="76"/>
      <c r="Q6" s="85"/>
    </row>
    <row r="7" spans="1:17" s="8" customFormat="1" ht="14.25" x14ac:dyDescent="0.15">
      <c r="Q7" s="85"/>
    </row>
    <row r="8" spans="1:17" s="8" customFormat="1" ht="15" thickBot="1" x14ac:dyDescent="0.2">
      <c r="A8" s="9" t="s">
        <v>28</v>
      </c>
      <c r="Q8" s="85"/>
    </row>
    <row r="9" spans="1:17" s="8" customFormat="1" ht="20.25" customHeight="1" x14ac:dyDescent="0.15">
      <c r="A9" s="70" t="s">
        <v>19</v>
      </c>
      <c r="B9" s="71"/>
      <c r="C9" s="18" t="s">
        <v>18</v>
      </c>
      <c r="D9" s="13">
        <v>9188135</v>
      </c>
      <c r="E9" s="18" t="s">
        <v>20</v>
      </c>
      <c r="F9" s="77" t="s">
        <v>38</v>
      </c>
      <c r="G9" s="77"/>
      <c r="H9" s="77"/>
      <c r="I9" s="77"/>
      <c r="J9" s="77"/>
      <c r="K9" s="78"/>
      <c r="Q9" s="85"/>
    </row>
    <row r="10" spans="1:17" s="8" customFormat="1" ht="20.25" customHeight="1" x14ac:dyDescent="0.15">
      <c r="A10" s="72" t="s">
        <v>26</v>
      </c>
      <c r="B10" s="73"/>
      <c r="C10" s="73" t="s">
        <v>16</v>
      </c>
      <c r="D10" s="73"/>
      <c r="E10" s="91">
        <v>776413775</v>
      </c>
      <c r="F10" s="92"/>
      <c r="G10" s="93"/>
      <c r="H10" s="73" t="s">
        <v>14</v>
      </c>
      <c r="I10" s="73"/>
      <c r="J10" s="66">
        <v>776413729</v>
      </c>
      <c r="K10" s="67"/>
      <c r="Q10" s="85"/>
    </row>
    <row r="11" spans="1:17" s="8" customFormat="1" ht="20.25" customHeight="1" x14ac:dyDescent="0.15">
      <c r="A11" s="72" t="s">
        <v>24</v>
      </c>
      <c r="B11" s="73"/>
      <c r="C11" s="73" t="s">
        <v>15</v>
      </c>
      <c r="D11" s="73"/>
      <c r="E11" s="79" t="s">
        <v>39</v>
      </c>
      <c r="F11" s="94"/>
      <c r="G11" s="95"/>
      <c r="H11" s="73" t="s">
        <v>17</v>
      </c>
      <c r="I11" s="73"/>
      <c r="J11" s="79" t="s">
        <v>40</v>
      </c>
      <c r="K11" s="80"/>
      <c r="Q11" s="85"/>
    </row>
    <row r="12" spans="1:17" s="8" customFormat="1" ht="20.25" customHeight="1" x14ac:dyDescent="0.15">
      <c r="A12" s="72" t="s">
        <v>21</v>
      </c>
      <c r="B12" s="73"/>
      <c r="C12" s="110">
        <v>300</v>
      </c>
      <c r="D12" s="110"/>
      <c r="E12" s="17" t="s">
        <v>22</v>
      </c>
      <c r="F12" s="111">
        <v>20</v>
      </c>
      <c r="G12" s="111"/>
      <c r="H12" s="111"/>
      <c r="I12" s="17" t="s">
        <v>23</v>
      </c>
      <c r="J12" s="112" t="s">
        <v>41</v>
      </c>
      <c r="K12" s="113"/>
      <c r="Q12" s="85"/>
    </row>
    <row r="13" spans="1:17" s="8" customFormat="1" ht="20.25" customHeight="1" thickBot="1" x14ac:dyDescent="0.2">
      <c r="A13" s="87" t="s">
        <v>25</v>
      </c>
      <c r="B13" s="88"/>
      <c r="C13" s="89" t="s">
        <v>42</v>
      </c>
      <c r="D13" s="89"/>
      <c r="E13" s="89"/>
      <c r="F13" s="89"/>
      <c r="G13" s="89"/>
      <c r="H13" s="89"/>
      <c r="I13" s="89"/>
      <c r="J13" s="89"/>
      <c r="K13" s="90"/>
      <c r="Q13" s="85"/>
    </row>
    <row r="14" spans="1:17" s="8" customFormat="1" ht="14.25" x14ac:dyDescent="0.15">
      <c r="Q14" s="85"/>
    </row>
    <row r="15" spans="1:17" ht="17.25" x14ac:dyDescent="0.15">
      <c r="A15" s="7" t="s">
        <v>11</v>
      </c>
      <c r="Q15" s="85"/>
    </row>
    <row r="16" spans="1:17" ht="13.5" customHeight="1" x14ac:dyDescent="0.15">
      <c r="A16" s="51" t="s">
        <v>9</v>
      </c>
      <c r="B16" s="48" t="s">
        <v>2</v>
      </c>
      <c r="C16" s="49"/>
      <c r="D16" s="50"/>
      <c r="E16" s="81" t="s">
        <v>5</v>
      </c>
      <c r="F16" s="82"/>
      <c r="G16" s="57" t="s">
        <v>31</v>
      </c>
      <c r="H16" s="51" t="s">
        <v>32</v>
      </c>
      <c r="I16" s="48" t="s">
        <v>8</v>
      </c>
      <c r="J16" s="49"/>
      <c r="K16" s="49"/>
      <c r="L16" s="49"/>
      <c r="M16" s="49"/>
      <c r="N16" s="49"/>
      <c r="O16" s="50"/>
      <c r="Q16" s="85"/>
    </row>
    <row r="17" spans="1:17" ht="27" customHeight="1" x14ac:dyDescent="0.15">
      <c r="A17" s="51"/>
      <c r="B17" s="20" t="s">
        <v>3</v>
      </c>
      <c r="C17" s="48" t="s">
        <v>4</v>
      </c>
      <c r="D17" s="50"/>
      <c r="E17" s="83"/>
      <c r="F17" s="84"/>
      <c r="G17" s="58"/>
      <c r="H17" s="51"/>
      <c r="I17" s="41" t="s">
        <v>30</v>
      </c>
      <c r="J17" s="52" t="s">
        <v>6</v>
      </c>
      <c r="K17" s="52"/>
      <c r="L17" s="52"/>
      <c r="M17" s="22" t="s">
        <v>7</v>
      </c>
      <c r="N17" s="46" t="s">
        <v>117</v>
      </c>
      <c r="O17" s="47"/>
      <c r="Q17" s="85"/>
    </row>
    <row r="18" spans="1:17" ht="27.75" customHeight="1" x14ac:dyDescent="0.15">
      <c r="A18" s="20">
        <v>1</v>
      </c>
      <c r="B18" s="33"/>
      <c r="C18" s="108" t="str">
        <f t="shared" ref="C18" si="0">PHONETIC(B18)</f>
        <v/>
      </c>
      <c r="D18" s="109"/>
      <c r="E18" s="55"/>
      <c r="F18" s="56"/>
      <c r="G18" s="34"/>
      <c r="H18" s="29"/>
      <c r="I18" s="35"/>
      <c r="J18" s="43" t="str">
        <f>IF(I18&gt;0,VLOOKUP(I18,Sheet2!A:C,2,FALSE),"")</f>
        <v/>
      </c>
      <c r="K18" s="44"/>
      <c r="L18" s="45"/>
      <c r="M18" s="24" t="str">
        <f>IF(I18&gt;0,VLOOKUP(I18,Sheet2!A:C,3,FALSE),"")</f>
        <v/>
      </c>
      <c r="N18" s="23" t="str">
        <f>IF(I18&gt;0,VLOOKUP(I18,Sheet2!A:D,4,FALSE),"")</f>
        <v/>
      </c>
      <c r="O18" s="27"/>
      <c r="Q18" s="85"/>
    </row>
    <row r="19" spans="1:17" ht="27.75" customHeight="1" x14ac:dyDescent="0.15">
      <c r="A19" s="20">
        <v>2</v>
      </c>
      <c r="B19" s="5"/>
      <c r="C19" s="53" t="str">
        <f t="shared" ref="C19:C27" si="1">PHONETIC(B19)</f>
        <v/>
      </c>
      <c r="D19" s="54"/>
      <c r="E19" s="55"/>
      <c r="F19" s="56"/>
      <c r="G19" s="28"/>
      <c r="H19" s="29"/>
      <c r="I19" s="6"/>
      <c r="J19" s="105" t="str">
        <f>IF(I19&gt;0,VLOOKUP(I19,Sheet2!A:C,2,FALSE),"")</f>
        <v/>
      </c>
      <c r="K19" s="106"/>
      <c r="L19" s="107"/>
      <c r="M19" s="25" t="str">
        <f>IF(I19&gt;0,VLOOKUP(I19,Sheet2!A:C,3,FALSE),"")</f>
        <v/>
      </c>
      <c r="N19" s="23" t="str">
        <f>IF(I19&gt;0,VLOOKUP(I19,Sheet2!A:D,4,FALSE),"")</f>
        <v/>
      </c>
      <c r="O19" s="27"/>
      <c r="Q19" s="85"/>
    </row>
    <row r="20" spans="1:17" ht="27.75" customHeight="1" x14ac:dyDescent="0.15">
      <c r="A20" s="20">
        <v>3</v>
      </c>
      <c r="B20" s="5"/>
      <c r="C20" s="53" t="str">
        <f t="shared" si="1"/>
        <v/>
      </c>
      <c r="D20" s="54"/>
      <c r="E20" s="55"/>
      <c r="F20" s="56"/>
      <c r="G20" s="28"/>
      <c r="H20" s="29"/>
      <c r="I20" s="21"/>
      <c r="J20" s="105" t="str">
        <f>IF(I20&gt;0,VLOOKUP(I20,Sheet2!A:C,2,FALSE),"")</f>
        <v/>
      </c>
      <c r="K20" s="106"/>
      <c r="L20" s="107"/>
      <c r="M20" s="25" t="str">
        <f>IF(I20&gt;0,VLOOKUP(I20,Sheet2!A:C,3,FALSE),"")</f>
        <v/>
      </c>
      <c r="N20" s="23" t="str">
        <f>IF(I20&gt;0,VLOOKUP(I20,Sheet2!A:D,4,FALSE),"")</f>
        <v/>
      </c>
      <c r="O20" s="27"/>
      <c r="Q20" s="85"/>
    </row>
    <row r="21" spans="1:17" ht="27.75" customHeight="1" x14ac:dyDescent="0.15">
      <c r="A21" s="20">
        <v>4</v>
      </c>
      <c r="B21" s="5"/>
      <c r="C21" s="53" t="str">
        <f t="shared" si="1"/>
        <v/>
      </c>
      <c r="D21" s="54"/>
      <c r="E21" s="55"/>
      <c r="F21" s="56"/>
      <c r="G21" s="28"/>
      <c r="H21" s="29"/>
      <c r="I21" s="6"/>
      <c r="J21" s="105" t="str">
        <f>IF(I21&gt;0,VLOOKUP(I21,Sheet2!A:C,2,FALSE),"")</f>
        <v/>
      </c>
      <c r="K21" s="106"/>
      <c r="L21" s="107"/>
      <c r="M21" s="25" t="str">
        <f>IF(I21&gt;0,VLOOKUP(I21,Sheet2!A:C,3,FALSE),"")</f>
        <v/>
      </c>
      <c r="N21" s="23" t="str">
        <f>IF(I21&gt;0,VLOOKUP(I21,Sheet2!A:D,4,FALSE),"")</f>
        <v/>
      </c>
      <c r="O21" s="27"/>
      <c r="Q21" s="85"/>
    </row>
    <row r="22" spans="1:17" ht="27.75" customHeight="1" x14ac:dyDescent="0.15">
      <c r="A22" s="20">
        <v>5</v>
      </c>
      <c r="B22" s="5"/>
      <c r="C22" s="53" t="str">
        <f t="shared" si="1"/>
        <v/>
      </c>
      <c r="D22" s="54"/>
      <c r="E22" s="55"/>
      <c r="F22" s="56"/>
      <c r="G22" s="28"/>
      <c r="H22" s="29"/>
      <c r="I22" s="21"/>
      <c r="J22" s="105" t="str">
        <f>IF(I22&gt;0,VLOOKUP(I22,Sheet2!A:C,2,FALSE),"")</f>
        <v/>
      </c>
      <c r="K22" s="106"/>
      <c r="L22" s="107"/>
      <c r="M22" s="25" t="str">
        <f>IF(I22&gt;0,VLOOKUP(I22,Sheet2!A:C,3,FALSE),"")</f>
        <v/>
      </c>
      <c r="N22" s="23" t="str">
        <f>IF(I22&gt;0,VLOOKUP(I22,Sheet2!A:D,4,FALSE),"")</f>
        <v/>
      </c>
      <c r="O22" s="27"/>
      <c r="Q22" s="85"/>
    </row>
    <row r="23" spans="1:17" ht="27.75" customHeight="1" x14ac:dyDescent="0.15">
      <c r="A23" s="20">
        <v>6</v>
      </c>
      <c r="B23" s="5"/>
      <c r="C23" s="53" t="str">
        <f t="shared" si="1"/>
        <v/>
      </c>
      <c r="D23" s="54"/>
      <c r="E23" s="55"/>
      <c r="F23" s="56"/>
      <c r="G23" s="28"/>
      <c r="H23" s="29"/>
      <c r="I23" s="6"/>
      <c r="J23" s="105" t="str">
        <f>IF(I23&gt;0,VLOOKUP(I23,Sheet2!A:C,2,FALSE),"")</f>
        <v/>
      </c>
      <c r="K23" s="106"/>
      <c r="L23" s="107"/>
      <c r="M23" s="25" t="str">
        <f>IF(I23&gt;0,VLOOKUP(I23,Sheet2!A:C,3,FALSE),"")</f>
        <v/>
      </c>
      <c r="N23" s="23" t="str">
        <f>IF(I23&gt;0,VLOOKUP(I23,Sheet2!A:D,4,FALSE),"")</f>
        <v/>
      </c>
      <c r="O23" s="27"/>
      <c r="Q23" s="85"/>
    </row>
    <row r="24" spans="1:17" ht="27.75" customHeight="1" x14ac:dyDescent="0.15">
      <c r="A24" s="20">
        <v>7</v>
      </c>
      <c r="B24" s="5"/>
      <c r="C24" s="53" t="str">
        <f t="shared" si="1"/>
        <v/>
      </c>
      <c r="D24" s="54"/>
      <c r="E24" s="55"/>
      <c r="F24" s="56"/>
      <c r="G24" s="28"/>
      <c r="H24" s="29"/>
      <c r="I24" s="21"/>
      <c r="J24" s="105" t="str">
        <f>IF(I24&gt;0,VLOOKUP(I24,Sheet2!A:C,2,FALSE),"")</f>
        <v/>
      </c>
      <c r="K24" s="106"/>
      <c r="L24" s="107"/>
      <c r="M24" s="25" t="str">
        <f>IF(I24&gt;0,VLOOKUP(I24,Sheet2!A:C,3,FALSE),"")</f>
        <v/>
      </c>
      <c r="N24" s="23" t="str">
        <f>IF(I24&gt;0,VLOOKUP(I24,Sheet2!A:D,4,FALSE),"")</f>
        <v/>
      </c>
      <c r="O24" s="27"/>
      <c r="Q24" s="85"/>
    </row>
    <row r="25" spans="1:17" ht="27.75" customHeight="1" x14ac:dyDescent="0.15">
      <c r="A25" s="20">
        <v>8</v>
      </c>
      <c r="B25" s="5" t="s">
        <v>44</v>
      </c>
      <c r="C25" s="53" t="str">
        <f t="shared" si="1"/>
        <v>ジンザイハナコ</v>
      </c>
      <c r="D25" s="54"/>
      <c r="E25" s="55" t="s">
        <v>43</v>
      </c>
      <c r="F25" s="56"/>
      <c r="G25" s="28" t="s">
        <v>45</v>
      </c>
      <c r="H25" s="29">
        <v>35</v>
      </c>
      <c r="I25" s="6">
        <v>17</v>
      </c>
      <c r="J25" s="105" t="str">
        <f>IF(I25&gt;0,VLOOKUP(I25,Sheet2!A:C,2,FALSE),"")</f>
        <v>若手社員のための「わかりやすく伝える力」強化セミナー</v>
      </c>
      <c r="K25" s="106"/>
      <c r="L25" s="107"/>
      <c r="M25" s="25">
        <f>IF(I25&gt;0,VLOOKUP(I25,Sheet2!A:C,3,FALSE),"")</f>
        <v>45128</v>
      </c>
      <c r="N25" s="23" t="str">
        <f>IF(I25&gt;0,VLOOKUP(I25,Sheet2!A:D,4,FALSE),"")</f>
        <v xml:space="preserve"> </v>
      </c>
      <c r="O25" s="27" t="s">
        <v>46</v>
      </c>
      <c r="Q25" s="85"/>
    </row>
    <row r="26" spans="1:17" ht="27.75" customHeight="1" x14ac:dyDescent="0.15">
      <c r="A26" s="20">
        <v>9</v>
      </c>
      <c r="B26" s="5" t="s">
        <v>48</v>
      </c>
      <c r="C26" s="53" t="str">
        <f t="shared" si="1"/>
        <v>ジンザイサブロウ</v>
      </c>
      <c r="D26" s="54"/>
      <c r="E26" s="55" t="s">
        <v>49</v>
      </c>
      <c r="F26" s="56"/>
      <c r="G26" s="28" t="s">
        <v>50</v>
      </c>
      <c r="H26" s="29">
        <v>35</v>
      </c>
      <c r="I26" s="21">
        <v>42</v>
      </c>
      <c r="J26" s="105" t="str">
        <f>IF(I26&gt;0,VLOOKUP(I26,Sheet2!A:C,2,FALSE),"")</f>
        <v>公開講座＜学院連携＞</v>
      </c>
      <c r="K26" s="106"/>
      <c r="L26" s="107"/>
      <c r="M26" s="25" t="str">
        <f>IF(I26&gt;0,VLOOKUP(I26,Sheet2!A:C,3,FALSE),"")</f>
        <v>企画中</v>
      </c>
      <c r="N26" s="23" t="str">
        <f>IF(I26&gt;0,VLOOKUP(I26,Sheet2!A:D,4,FALSE),"")</f>
        <v>（会場受講ではなく）ライブ配信を聴講する場合は○を記入ください</v>
      </c>
      <c r="O26" s="27" t="s">
        <v>51</v>
      </c>
      <c r="Q26" s="85"/>
    </row>
    <row r="27" spans="1:17" ht="27.75" customHeight="1" x14ac:dyDescent="0.15">
      <c r="A27" s="20">
        <v>10</v>
      </c>
      <c r="B27" s="5"/>
      <c r="C27" s="53" t="str">
        <f t="shared" si="1"/>
        <v/>
      </c>
      <c r="D27" s="54"/>
      <c r="E27" s="55"/>
      <c r="F27" s="56"/>
      <c r="G27" s="28"/>
      <c r="H27" s="29"/>
      <c r="I27" s="6"/>
      <c r="J27" s="105" t="str">
        <f>IF(I27&gt;0,VLOOKUP(I27,Sheet2!A:C,2,FALSE),"")</f>
        <v/>
      </c>
      <c r="K27" s="106"/>
      <c r="L27" s="107"/>
      <c r="M27" s="25" t="str">
        <f>IF(I27&gt;0,VLOOKUP(I27,Sheet2!A:C,3,FALSE),"")</f>
        <v/>
      </c>
      <c r="N27" s="23" t="str">
        <f>IF(I27&gt;0,VLOOKUP(I27,Sheet2!A:D,4,FALSE),"")</f>
        <v/>
      </c>
      <c r="O27" s="27"/>
      <c r="Q27" s="85"/>
    </row>
    <row r="28" spans="1:17" ht="27.75" customHeight="1" x14ac:dyDescent="0.15">
      <c r="A28" s="20">
        <v>11</v>
      </c>
      <c r="B28" s="5"/>
      <c r="C28" s="53" t="str">
        <f>PHONETIC(B28)</f>
        <v/>
      </c>
      <c r="D28" s="54"/>
      <c r="E28" s="55"/>
      <c r="F28" s="56"/>
      <c r="G28" s="28"/>
      <c r="H28" s="29"/>
      <c r="I28" s="21"/>
      <c r="J28" s="105" t="str">
        <f>IF(I28&gt;0,VLOOKUP(I28,Sheet2!A:C,2,FALSE),"")</f>
        <v/>
      </c>
      <c r="K28" s="106"/>
      <c r="L28" s="107"/>
      <c r="M28" s="25" t="str">
        <f>IF(I28&gt;0,VLOOKUP(I28,Sheet2!A:C,3,FALSE),"")</f>
        <v/>
      </c>
      <c r="N28" s="23" t="str">
        <f>IF(I28&gt;0,VLOOKUP(I28,Sheet2!A:D,4,FALSE),"")</f>
        <v/>
      </c>
      <c r="O28" s="27"/>
      <c r="Q28" s="85"/>
    </row>
    <row r="29" spans="1:17" ht="27.75" customHeight="1" x14ac:dyDescent="0.15">
      <c r="A29" s="20">
        <v>12</v>
      </c>
      <c r="B29" s="5"/>
      <c r="C29" s="53" t="str">
        <f>PHONETIC(B29)</f>
        <v/>
      </c>
      <c r="D29" s="54"/>
      <c r="E29" s="55"/>
      <c r="F29" s="56"/>
      <c r="G29" s="28"/>
      <c r="H29" s="29"/>
      <c r="I29" s="6"/>
      <c r="J29" s="105" t="str">
        <f>IF(I29&gt;0,VLOOKUP(I29,Sheet2!A:C,2,FALSE),"")</f>
        <v/>
      </c>
      <c r="K29" s="106"/>
      <c r="L29" s="107"/>
      <c r="M29" s="25" t="str">
        <f>IF(I29&gt;0,VLOOKUP(I29,Sheet2!A:C,3,FALSE),"")</f>
        <v/>
      </c>
      <c r="N29" s="23" t="str">
        <f>IF(I29&gt;0,VLOOKUP(I29,Sheet2!A:D,4,FALSE),"")</f>
        <v/>
      </c>
      <c r="O29" s="27"/>
      <c r="Q29" s="85"/>
    </row>
    <row r="30" spans="1:17" ht="27.75" customHeight="1" x14ac:dyDescent="0.15">
      <c r="A30" s="20">
        <v>13</v>
      </c>
      <c r="B30" s="5"/>
      <c r="C30" s="53" t="str">
        <f>PHONETIC(B30)</f>
        <v/>
      </c>
      <c r="D30" s="54"/>
      <c r="E30" s="55"/>
      <c r="F30" s="56"/>
      <c r="G30" s="28"/>
      <c r="H30" s="29"/>
      <c r="I30" s="21"/>
      <c r="J30" s="105" t="str">
        <f>IF(I30&gt;0,VLOOKUP(I30,Sheet2!A:C,2,FALSE),"")</f>
        <v/>
      </c>
      <c r="K30" s="106"/>
      <c r="L30" s="107"/>
      <c r="M30" s="25" t="str">
        <f>IF(I30&gt;0,VLOOKUP(I30,Sheet2!A:C,3,FALSE),"")</f>
        <v/>
      </c>
      <c r="N30" s="23" t="str">
        <f>IF(I30&gt;0,VLOOKUP(I30,Sheet2!A:D,4,FALSE),"")</f>
        <v/>
      </c>
      <c r="O30" s="27"/>
      <c r="Q30" s="85"/>
    </row>
    <row r="31" spans="1:17" ht="27.75" customHeight="1" x14ac:dyDescent="0.15">
      <c r="A31" s="20">
        <v>14</v>
      </c>
      <c r="B31" s="5"/>
      <c r="C31" s="53" t="str">
        <f>PHONETIC(B31)</f>
        <v/>
      </c>
      <c r="D31" s="54"/>
      <c r="E31" s="55"/>
      <c r="F31" s="56"/>
      <c r="G31" s="28"/>
      <c r="H31" s="29"/>
      <c r="I31" s="6"/>
      <c r="J31" s="105" t="str">
        <f>IF(I31&gt;0,VLOOKUP(I31,Sheet2!A:C,2,FALSE),"")</f>
        <v/>
      </c>
      <c r="K31" s="106"/>
      <c r="L31" s="107"/>
      <c r="M31" s="25" t="str">
        <f>IF(I31&gt;0,VLOOKUP(I31,Sheet2!A:C,3,FALSE),"")</f>
        <v/>
      </c>
      <c r="N31" s="23" t="str">
        <f>IF(I31&gt;0,VLOOKUP(I31,Sheet2!A:D,4,FALSE),"")</f>
        <v/>
      </c>
      <c r="O31" s="27"/>
      <c r="Q31" s="85"/>
    </row>
    <row r="32" spans="1:17" ht="27.75" customHeight="1" x14ac:dyDescent="0.15">
      <c r="A32" s="20">
        <v>15</v>
      </c>
      <c r="B32" s="5"/>
      <c r="C32" s="53" t="str">
        <f>PHONETIC(B32)</f>
        <v/>
      </c>
      <c r="D32" s="54"/>
      <c r="E32" s="55"/>
      <c r="F32" s="56"/>
      <c r="G32" s="28"/>
      <c r="H32" s="29"/>
      <c r="I32" s="21"/>
      <c r="J32" s="105" t="str">
        <f>IF(I32&gt;0,VLOOKUP(I32,Sheet2!A:C,2,FALSE),"")</f>
        <v/>
      </c>
      <c r="K32" s="106"/>
      <c r="L32" s="107"/>
      <c r="M32" s="25" t="str">
        <f>IF(I32&gt;0,VLOOKUP(I32,Sheet2!A:C,3,FALSE),"")</f>
        <v/>
      </c>
      <c r="N32" s="23" t="str">
        <f>IF(I32&gt;0,VLOOKUP(I32,Sheet2!A:D,4,FALSE),"")</f>
        <v/>
      </c>
      <c r="O32" s="27"/>
      <c r="Q32" s="85"/>
    </row>
    <row r="33" spans="8:8" x14ac:dyDescent="0.15">
      <c r="H33" s="14"/>
    </row>
    <row r="34" spans="8:8" x14ac:dyDescent="0.15">
      <c r="H34" s="14"/>
    </row>
    <row r="35" spans="8:8" x14ac:dyDescent="0.15">
      <c r="H35" s="14"/>
    </row>
    <row r="36" spans="8:8" x14ac:dyDescent="0.15">
      <c r="H36" s="14"/>
    </row>
    <row r="37" spans="8:8" x14ac:dyDescent="0.15">
      <c r="H37" s="14"/>
    </row>
    <row r="38" spans="8:8" x14ac:dyDescent="0.15">
      <c r="H38" s="14"/>
    </row>
    <row r="39" spans="8:8" x14ac:dyDescent="0.15">
      <c r="H39" s="14"/>
    </row>
    <row r="40" spans="8:8" x14ac:dyDescent="0.15">
      <c r="H40" s="14"/>
    </row>
    <row r="41" spans="8:8" x14ac:dyDescent="0.15">
      <c r="H41" s="14"/>
    </row>
    <row r="42" spans="8:8" x14ac:dyDescent="0.15">
      <c r="H42" s="14"/>
    </row>
    <row r="43" spans="8:8" x14ac:dyDescent="0.15">
      <c r="H43" s="14"/>
    </row>
    <row r="44" spans="8:8" x14ac:dyDescent="0.15">
      <c r="H44" s="14"/>
    </row>
    <row r="45" spans="8:8" x14ac:dyDescent="0.15">
      <c r="H45" s="14"/>
    </row>
    <row r="46" spans="8:8" x14ac:dyDescent="0.15">
      <c r="H46" s="14"/>
    </row>
    <row r="47" spans="8:8" x14ac:dyDescent="0.15">
      <c r="H47" s="14"/>
    </row>
    <row r="48" spans="8:8" x14ac:dyDescent="0.15">
      <c r="H48" s="14"/>
    </row>
    <row r="49" spans="8:8" x14ac:dyDescent="0.15">
      <c r="H49" s="14"/>
    </row>
    <row r="50" spans="8:8" x14ac:dyDescent="0.15">
      <c r="H50" s="14"/>
    </row>
    <row r="51" spans="8:8" x14ac:dyDescent="0.15">
      <c r="H51" s="14"/>
    </row>
  </sheetData>
  <sheetProtection algorithmName="SHA-512" hashValue="oUnYg47uU8M/zm9og6bnjWyO4IgMxBGPqQoYX22NEarByu5UFtMrqoTpxet6AAsck0uufCCqxxwrv8ZC73lNQQ==" saltValue="aDIPrApWO+yhX6xdQ7I/zw==" spinCount="100000" sheet="1" objects="1" scenarios="1" selectLockedCells="1" selectUnlockedCells="1"/>
  <mergeCells count="87">
    <mergeCell ref="Q1:Q32"/>
    <mergeCell ref="A1:M1"/>
    <mergeCell ref="A3:B3"/>
    <mergeCell ref="C3:K3"/>
    <mergeCell ref="C4:D4"/>
    <mergeCell ref="H4:I4"/>
    <mergeCell ref="J4:K4"/>
    <mergeCell ref="E4:G4"/>
    <mergeCell ref="A9:B9"/>
    <mergeCell ref="F9:K9"/>
    <mergeCell ref="A10:B10"/>
    <mergeCell ref="C10:D10"/>
    <mergeCell ref="A4:B6"/>
    <mergeCell ref="C5:D5"/>
    <mergeCell ref="E10:G10"/>
    <mergeCell ref="E5:G5"/>
    <mergeCell ref="C6:D6"/>
    <mergeCell ref="E6:K6"/>
    <mergeCell ref="H10:I10"/>
    <mergeCell ref="J10:K10"/>
    <mergeCell ref="H5:I5"/>
    <mergeCell ref="J5:K5"/>
    <mergeCell ref="A11:B11"/>
    <mergeCell ref="C11:D11"/>
    <mergeCell ref="H11:I11"/>
    <mergeCell ref="J11:K11"/>
    <mergeCell ref="A13:B13"/>
    <mergeCell ref="C13:K13"/>
    <mergeCell ref="A12:B12"/>
    <mergeCell ref="C12:D12"/>
    <mergeCell ref="F12:H12"/>
    <mergeCell ref="J12:K12"/>
    <mergeCell ref="E11:G11"/>
    <mergeCell ref="A16:A17"/>
    <mergeCell ref="B16:D16"/>
    <mergeCell ref="E16:F17"/>
    <mergeCell ref="H16:H17"/>
    <mergeCell ref="C17:D17"/>
    <mergeCell ref="J17:L17"/>
    <mergeCell ref="G16:G17"/>
    <mergeCell ref="I16:O16"/>
    <mergeCell ref="N17:O17"/>
    <mergeCell ref="C18:D18"/>
    <mergeCell ref="E18:F18"/>
    <mergeCell ref="J18:L18"/>
    <mergeCell ref="C19:D19"/>
    <mergeCell ref="E19:F19"/>
    <mergeCell ref="J19:L19"/>
    <mergeCell ref="C20:D20"/>
    <mergeCell ref="E20:F20"/>
    <mergeCell ref="J20:L20"/>
    <mergeCell ref="C21:D21"/>
    <mergeCell ref="E21:F21"/>
    <mergeCell ref="J21:L21"/>
    <mergeCell ref="C22:D22"/>
    <mergeCell ref="E22:F22"/>
    <mergeCell ref="J22:L22"/>
    <mergeCell ref="C23:D23"/>
    <mergeCell ref="E23:F23"/>
    <mergeCell ref="J23:L23"/>
    <mergeCell ref="C24:D24"/>
    <mergeCell ref="E24:F24"/>
    <mergeCell ref="J24:L24"/>
    <mergeCell ref="C25:D25"/>
    <mergeCell ref="E25:F25"/>
    <mergeCell ref="J25:L25"/>
    <mergeCell ref="C26:D26"/>
    <mergeCell ref="E26:F26"/>
    <mergeCell ref="J26:L26"/>
    <mergeCell ref="C27:D27"/>
    <mergeCell ref="E27:F27"/>
    <mergeCell ref="J27:L27"/>
    <mergeCell ref="C28:D28"/>
    <mergeCell ref="E28:F28"/>
    <mergeCell ref="J28:L28"/>
    <mergeCell ref="C29:D29"/>
    <mergeCell ref="E29:F29"/>
    <mergeCell ref="J29:L29"/>
    <mergeCell ref="C32:D32"/>
    <mergeCell ref="E32:F32"/>
    <mergeCell ref="J32:L32"/>
    <mergeCell ref="C30:D30"/>
    <mergeCell ref="E30:F30"/>
    <mergeCell ref="J30:L30"/>
    <mergeCell ref="C31:D31"/>
    <mergeCell ref="E31:F31"/>
    <mergeCell ref="J31:L31"/>
  </mergeCells>
  <phoneticPr fontId="3"/>
  <dataValidations count="2">
    <dataValidation type="list" allowBlank="1" showInputMessage="1" showErrorMessage="1" sqref="J12:K12" xr:uid="{DF77508C-07BF-4040-A1BE-537314EDE4BB}">
      <formula1>"建設業,製造業,情報通信業,運輸業,卸売・小売業,宿泊・飲食業,金融・保険業,医療・福祉,不動産業,サービス業,公務,その他"</formula1>
    </dataValidation>
    <dataValidation type="list" allowBlank="1" showInputMessage="1" showErrorMessage="1" sqref="G18:G32" xr:uid="{5D0BF9DD-CB14-4A09-94AB-6173EEDE4D15}">
      <formula1>"男性,女性"</formula1>
    </dataValidation>
  </dataValidations>
  <hyperlinks>
    <hyperlink ref="E6" r:id="rId1" xr:uid="{3DFACBDA-4242-475A-B3F3-A738E51EFD2E}"/>
  </hyperlinks>
  <printOptions horizontalCentered="1" verticalCentered="1"/>
  <pageMargins left="0.16" right="0.16" top="0.39370078740157483" bottom="0.39370078740157483" header="0.31496062992125984" footer="0.31496062992125984"/>
  <pageSetup paperSize="9" scale="75" orientation="landscape" horizontalDpi="300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43"/>
  <sheetViews>
    <sheetView topLeftCell="A26" workbookViewId="0">
      <selection activeCell="B35" sqref="B35"/>
    </sheetView>
  </sheetViews>
  <sheetFormatPr defaultRowHeight="12" x14ac:dyDescent="0.15"/>
  <cols>
    <col min="1" max="1" width="9" style="1"/>
    <col min="2" max="2" width="61.375" style="1" customWidth="1"/>
    <col min="3" max="3" width="21.75" style="1" customWidth="1"/>
    <col min="4" max="4" width="64.75" style="1" bestFit="1" customWidth="1"/>
    <col min="5" max="16384" width="9" style="1"/>
  </cols>
  <sheetData>
    <row r="1" spans="1:4" x14ac:dyDescent="0.15">
      <c r="A1" s="4" t="s">
        <v>0</v>
      </c>
      <c r="B1" s="4" t="s">
        <v>1</v>
      </c>
      <c r="C1" s="4" t="s">
        <v>10</v>
      </c>
      <c r="D1" s="4" t="s">
        <v>33</v>
      </c>
    </row>
    <row r="2" spans="1:4" ht="14.25" x14ac:dyDescent="0.15">
      <c r="A2" s="2">
        <v>1</v>
      </c>
      <c r="B2" s="36" t="s">
        <v>52</v>
      </c>
      <c r="C2" s="37" t="s">
        <v>53</v>
      </c>
      <c r="D2" s="26" t="s">
        <v>47</v>
      </c>
    </row>
    <row r="3" spans="1:4" ht="14.25" x14ac:dyDescent="0.15">
      <c r="A3" s="3">
        <v>2</v>
      </c>
      <c r="B3" s="36" t="s">
        <v>54</v>
      </c>
      <c r="C3" s="37" t="s">
        <v>55</v>
      </c>
      <c r="D3" s="26" t="s">
        <v>47</v>
      </c>
    </row>
    <row r="4" spans="1:4" ht="14.25" x14ac:dyDescent="0.15">
      <c r="A4" s="3">
        <v>3</v>
      </c>
      <c r="B4" s="36" t="s">
        <v>56</v>
      </c>
      <c r="C4" s="38">
        <v>45070</v>
      </c>
      <c r="D4" s="26" t="s">
        <v>47</v>
      </c>
    </row>
    <row r="5" spans="1:4" ht="14.25" x14ac:dyDescent="0.15">
      <c r="A5" s="2">
        <v>4</v>
      </c>
      <c r="B5" s="36" t="s">
        <v>57</v>
      </c>
      <c r="C5" s="37" t="s">
        <v>58</v>
      </c>
      <c r="D5" s="26" t="s">
        <v>47</v>
      </c>
    </row>
    <row r="6" spans="1:4" ht="14.25" x14ac:dyDescent="0.15">
      <c r="A6" s="15">
        <v>5</v>
      </c>
      <c r="B6" s="36" t="s">
        <v>114</v>
      </c>
      <c r="C6" s="39">
        <v>44776</v>
      </c>
      <c r="D6" s="26" t="s">
        <v>47</v>
      </c>
    </row>
    <row r="7" spans="1:4" ht="14.25" x14ac:dyDescent="0.15">
      <c r="A7" s="2">
        <v>6</v>
      </c>
      <c r="B7" s="36" t="s">
        <v>59</v>
      </c>
      <c r="C7" s="39" t="s">
        <v>60</v>
      </c>
      <c r="D7" s="31" t="s">
        <v>123</v>
      </c>
    </row>
    <row r="8" spans="1:4" ht="14.25" x14ac:dyDescent="0.15">
      <c r="A8" s="2">
        <v>7</v>
      </c>
      <c r="B8" s="36" t="s">
        <v>61</v>
      </c>
      <c r="C8" s="39" t="s">
        <v>62</v>
      </c>
      <c r="D8" s="26" t="s">
        <v>123</v>
      </c>
    </row>
    <row r="9" spans="1:4" ht="14.25" customHeight="1" x14ac:dyDescent="0.15">
      <c r="A9" s="2">
        <v>8</v>
      </c>
      <c r="B9" s="36" t="s">
        <v>63</v>
      </c>
      <c r="C9" s="39" t="s">
        <v>64</v>
      </c>
      <c r="D9" s="42" t="s">
        <v>120</v>
      </c>
    </row>
    <row r="10" spans="1:4" ht="14.25" x14ac:dyDescent="0.15">
      <c r="A10" s="2">
        <v>9</v>
      </c>
      <c r="B10" s="36" t="s">
        <v>65</v>
      </c>
      <c r="C10" s="39">
        <v>45142</v>
      </c>
      <c r="D10" s="26" t="s">
        <v>47</v>
      </c>
    </row>
    <row r="11" spans="1:4" ht="14.25" x14ac:dyDescent="0.15">
      <c r="A11" s="2">
        <v>10</v>
      </c>
      <c r="B11" s="36" t="s">
        <v>66</v>
      </c>
      <c r="C11" s="39" t="s">
        <v>67</v>
      </c>
      <c r="D11" s="26" t="s">
        <v>47</v>
      </c>
    </row>
    <row r="12" spans="1:4" ht="14.25" x14ac:dyDescent="0.15">
      <c r="A12" s="2">
        <v>11</v>
      </c>
      <c r="B12" s="36" t="s">
        <v>68</v>
      </c>
      <c r="C12" s="39">
        <v>44804</v>
      </c>
      <c r="D12" s="26" t="s">
        <v>47</v>
      </c>
    </row>
    <row r="13" spans="1:4" ht="14.25" x14ac:dyDescent="0.15">
      <c r="A13" s="2">
        <v>12</v>
      </c>
      <c r="B13" s="36" t="s">
        <v>69</v>
      </c>
      <c r="C13" s="39">
        <v>45226</v>
      </c>
      <c r="D13" s="26" t="s">
        <v>47</v>
      </c>
    </row>
    <row r="14" spans="1:4" ht="14.25" x14ac:dyDescent="0.15">
      <c r="A14" s="2">
        <v>13</v>
      </c>
      <c r="B14" s="36" t="s">
        <v>70</v>
      </c>
      <c r="C14" s="39">
        <v>44818</v>
      </c>
      <c r="D14" s="26" t="s">
        <v>47</v>
      </c>
    </row>
    <row r="15" spans="1:4" ht="14.25" x14ac:dyDescent="0.15">
      <c r="A15" s="2">
        <v>14</v>
      </c>
      <c r="B15" s="36" t="s">
        <v>71</v>
      </c>
      <c r="C15" s="40" t="s">
        <v>72</v>
      </c>
      <c r="D15" s="26" t="s">
        <v>47</v>
      </c>
    </row>
    <row r="16" spans="1:4" ht="14.25" x14ac:dyDescent="0.15">
      <c r="A16" s="2">
        <v>15</v>
      </c>
      <c r="B16" s="36" t="s">
        <v>73</v>
      </c>
      <c r="C16" s="40" t="s">
        <v>74</v>
      </c>
      <c r="D16" s="26" t="s">
        <v>47</v>
      </c>
    </row>
    <row r="17" spans="1:4" ht="14.25" x14ac:dyDescent="0.15">
      <c r="A17" s="2">
        <v>16</v>
      </c>
      <c r="B17" s="36" t="s">
        <v>75</v>
      </c>
      <c r="C17" s="39">
        <v>44672</v>
      </c>
      <c r="D17" s="26" t="s">
        <v>47</v>
      </c>
    </row>
    <row r="18" spans="1:4" ht="14.25" x14ac:dyDescent="0.15">
      <c r="A18" s="2">
        <v>17</v>
      </c>
      <c r="B18" s="36" t="s">
        <v>76</v>
      </c>
      <c r="C18" s="39">
        <v>45128</v>
      </c>
      <c r="D18" s="31" t="s">
        <v>123</v>
      </c>
    </row>
    <row r="19" spans="1:4" ht="14.25" x14ac:dyDescent="0.15">
      <c r="A19" s="2">
        <v>18</v>
      </c>
      <c r="B19" s="36" t="s">
        <v>77</v>
      </c>
      <c r="C19" s="39">
        <v>44734</v>
      </c>
      <c r="D19" s="31" t="s">
        <v>123</v>
      </c>
    </row>
    <row r="20" spans="1:4" ht="14.25" x14ac:dyDescent="0.15">
      <c r="A20" s="2">
        <v>19</v>
      </c>
      <c r="B20" s="36" t="s">
        <v>78</v>
      </c>
      <c r="C20" s="40" t="s">
        <v>79</v>
      </c>
      <c r="D20" s="26" t="s">
        <v>47</v>
      </c>
    </row>
    <row r="21" spans="1:4" ht="14.25" x14ac:dyDescent="0.15">
      <c r="A21" s="2">
        <v>20</v>
      </c>
      <c r="B21" s="36" t="s">
        <v>80</v>
      </c>
      <c r="C21" s="39">
        <v>44747</v>
      </c>
      <c r="D21" s="26" t="s">
        <v>47</v>
      </c>
    </row>
    <row r="22" spans="1:4" ht="14.25" x14ac:dyDescent="0.15">
      <c r="A22" s="2">
        <v>21</v>
      </c>
      <c r="B22" s="36" t="s">
        <v>81</v>
      </c>
      <c r="C22" s="39">
        <v>44881</v>
      </c>
      <c r="D22" s="26" t="s">
        <v>47</v>
      </c>
    </row>
    <row r="23" spans="1:4" ht="14.25" x14ac:dyDescent="0.15">
      <c r="A23" s="2">
        <v>22</v>
      </c>
      <c r="B23" s="36" t="s">
        <v>82</v>
      </c>
      <c r="C23" s="39">
        <v>44817</v>
      </c>
      <c r="D23" s="31" t="s">
        <v>123</v>
      </c>
    </row>
    <row r="24" spans="1:4" ht="14.25" x14ac:dyDescent="0.15">
      <c r="A24" s="2">
        <v>23</v>
      </c>
      <c r="B24" s="36" t="s">
        <v>83</v>
      </c>
      <c r="C24" s="39">
        <v>44755</v>
      </c>
      <c r="D24" s="31" t="s">
        <v>122</v>
      </c>
    </row>
    <row r="25" spans="1:4" ht="14.25" x14ac:dyDescent="0.15">
      <c r="A25" s="2">
        <v>24</v>
      </c>
      <c r="B25" s="36" t="s">
        <v>84</v>
      </c>
      <c r="C25" s="40" t="s">
        <v>85</v>
      </c>
      <c r="D25" s="31" t="s">
        <v>120</v>
      </c>
    </row>
    <row r="26" spans="1:4" ht="14.25" x14ac:dyDescent="0.15">
      <c r="A26" s="2">
        <v>25</v>
      </c>
      <c r="B26" s="36" t="s">
        <v>86</v>
      </c>
      <c r="C26" s="40" t="s">
        <v>87</v>
      </c>
      <c r="D26" s="26" t="s">
        <v>47</v>
      </c>
    </row>
    <row r="27" spans="1:4" ht="14.25" x14ac:dyDescent="0.15">
      <c r="A27" s="2">
        <v>26</v>
      </c>
      <c r="B27" s="36" t="s">
        <v>88</v>
      </c>
      <c r="C27" s="39" t="s">
        <v>89</v>
      </c>
      <c r="D27" s="26" t="s">
        <v>119</v>
      </c>
    </row>
    <row r="28" spans="1:4" ht="14.25" x14ac:dyDescent="0.15">
      <c r="A28" s="2">
        <v>27</v>
      </c>
      <c r="B28" s="36" t="s">
        <v>90</v>
      </c>
      <c r="C28" s="39">
        <v>44893</v>
      </c>
      <c r="D28" s="26" t="s">
        <v>47</v>
      </c>
    </row>
    <row r="29" spans="1:4" ht="28.5" x14ac:dyDescent="0.15">
      <c r="A29" s="2">
        <v>28</v>
      </c>
      <c r="B29" s="36" t="s">
        <v>91</v>
      </c>
      <c r="C29" s="39">
        <v>45174</v>
      </c>
      <c r="D29" s="31" t="s">
        <v>123</v>
      </c>
    </row>
    <row r="30" spans="1:4" ht="14.25" x14ac:dyDescent="0.15">
      <c r="A30" s="2">
        <v>29</v>
      </c>
      <c r="B30" s="36" t="s">
        <v>115</v>
      </c>
      <c r="C30" s="39">
        <v>45212</v>
      </c>
      <c r="D30" s="26" t="s">
        <v>47</v>
      </c>
    </row>
    <row r="31" spans="1:4" ht="14.25" x14ac:dyDescent="0.15">
      <c r="A31" s="2">
        <v>30</v>
      </c>
      <c r="B31" s="36" t="s">
        <v>92</v>
      </c>
      <c r="C31" s="39">
        <v>45247</v>
      </c>
      <c r="D31" s="26" t="s">
        <v>47</v>
      </c>
    </row>
    <row r="32" spans="1:4" ht="14.25" x14ac:dyDescent="0.15">
      <c r="A32" s="2">
        <v>31</v>
      </c>
      <c r="B32" s="36" t="s">
        <v>93</v>
      </c>
      <c r="C32" s="39" t="s">
        <v>94</v>
      </c>
      <c r="D32" s="26" t="s">
        <v>47</v>
      </c>
    </row>
    <row r="33" spans="1:4" ht="14.25" x14ac:dyDescent="0.15">
      <c r="A33" s="2">
        <v>32</v>
      </c>
      <c r="B33" s="36" t="s">
        <v>95</v>
      </c>
      <c r="C33" s="40" t="s">
        <v>96</v>
      </c>
      <c r="D33" s="26" t="s">
        <v>47</v>
      </c>
    </row>
    <row r="34" spans="1:4" ht="14.25" x14ac:dyDescent="0.15">
      <c r="A34" s="2">
        <v>33</v>
      </c>
      <c r="B34" s="36" t="s">
        <v>97</v>
      </c>
      <c r="C34" s="40" t="s">
        <v>98</v>
      </c>
      <c r="D34" s="26" t="s">
        <v>47</v>
      </c>
    </row>
    <row r="35" spans="1:4" ht="14.25" x14ac:dyDescent="0.15">
      <c r="A35" s="2">
        <v>34</v>
      </c>
      <c r="B35" s="36" t="s">
        <v>99</v>
      </c>
      <c r="C35" s="39">
        <v>44878</v>
      </c>
      <c r="D35" s="26" t="s">
        <v>47</v>
      </c>
    </row>
    <row r="36" spans="1:4" ht="14.25" x14ac:dyDescent="0.15">
      <c r="A36" s="2">
        <v>35</v>
      </c>
      <c r="B36" s="36" t="s">
        <v>100</v>
      </c>
      <c r="C36" s="39" t="s">
        <v>101</v>
      </c>
      <c r="D36" s="31" t="s">
        <v>123</v>
      </c>
    </row>
    <row r="37" spans="1:4" ht="14.25" x14ac:dyDescent="0.15">
      <c r="A37" s="2">
        <v>36</v>
      </c>
      <c r="B37" s="36" t="s">
        <v>102</v>
      </c>
      <c r="C37" s="39" t="s">
        <v>103</v>
      </c>
      <c r="D37" s="26" t="s">
        <v>119</v>
      </c>
    </row>
    <row r="38" spans="1:4" ht="14.25" x14ac:dyDescent="0.15">
      <c r="A38" s="2">
        <v>37</v>
      </c>
      <c r="B38" s="36" t="s">
        <v>104</v>
      </c>
      <c r="C38" s="39">
        <v>44907</v>
      </c>
      <c r="D38" s="31" t="s">
        <v>119</v>
      </c>
    </row>
    <row r="39" spans="1:4" ht="14.25" x14ac:dyDescent="0.15">
      <c r="A39" s="2">
        <v>38</v>
      </c>
      <c r="B39" s="36" t="s">
        <v>105</v>
      </c>
      <c r="C39" s="37" t="s">
        <v>106</v>
      </c>
      <c r="D39" s="31" t="s">
        <v>123</v>
      </c>
    </row>
    <row r="40" spans="1:4" ht="14.25" x14ac:dyDescent="0.15">
      <c r="A40" s="2">
        <v>39</v>
      </c>
      <c r="B40" s="36" t="s">
        <v>107</v>
      </c>
      <c r="C40" s="37" t="s">
        <v>108</v>
      </c>
      <c r="D40" s="31" t="s">
        <v>123</v>
      </c>
    </row>
    <row r="41" spans="1:4" ht="14.25" x14ac:dyDescent="0.15">
      <c r="A41" s="2">
        <v>40</v>
      </c>
      <c r="B41" s="36" t="s">
        <v>109</v>
      </c>
      <c r="C41" s="40" t="s">
        <v>110</v>
      </c>
      <c r="D41" s="26" t="s">
        <v>47</v>
      </c>
    </row>
    <row r="42" spans="1:4" ht="14.25" x14ac:dyDescent="0.15">
      <c r="A42" s="2">
        <v>41</v>
      </c>
      <c r="B42" s="36" t="s">
        <v>111</v>
      </c>
      <c r="C42" s="39" t="s">
        <v>112</v>
      </c>
      <c r="D42" s="26" t="s">
        <v>121</v>
      </c>
    </row>
    <row r="43" spans="1:4" ht="14.25" x14ac:dyDescent="0.15">
      <c r="A43" s="2">
        <v>42</v>
      </c>
      <c r="B43" s="36" t="s">
        <v>113</v>
      </c>
      <c r="C43" s="39" t="s">
        <v>112</v>
      </c>
      <c r="D43" s="26" t="s">
        <v>121</v>
      </c>
    </row>
  </sheetData>
  <phoneticPr fontId="16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記入要領</vt:lpstr>
      <vt:lpstr>Sheet2</vt:lpstr>
      <vt:lpstr>A</vt:lpstr>
      <vt:lpstr>申込書!Print_Area</vt:lpstr>
      <vt:lpstr>研修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fiib05</dc:creator>
  <cp:lastModifiedBy>fiib07</cp:lastModifiedBy>
  <cp:lastPrinted>2022-03-02T05:08:55Z</cp:lastPrinted>
  <dcterms:created xsi:type="dcterms:W3CDTF">2012-04-10T00:39:37Z</dcterms:created>
  <dcterms:modified xsi:type="dcterms:W3CDTF">2023-03-22T08:27:07Z</dcterms:modified>
</cp:coreProperties>
</file>